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lever.sharepoint.com/sites/FoodWasteGrowthHacking/Shared Documents/General/UFS.com Theme Content/Toolkit downloads/SA/"/>
    </mc:Choice>
  </mc:AlternateContent>
  <xr:revisionPtr revIDLastSave="162" documentId="8_{B5D88DD1-E040-4873-9D20-263E84E7AD6D}" xr6:coauthVersionLast="46" xr6:coauthVersionMax="47" xr10:uidLastSave="{4BFE1C02-39A3-4727-A0DD-6D563717229E}"/>
  <bookViews>
    <workbookView xWindow="555" yWindow="315" windowWidth="19935" windowHeight="10605" xr2:uid="{B9EDE3B5-90DF-4445-8A9B-F2270B450ACC}"/>
  </bookViews>
  <sheets>
    <sheet name="1. Basic" sheetId="1" r:id="rId1"/>
    <sheet name="2. Sales Volumes" sheetId="3" r:id="rId2"/>
    <sheet name="3. StarDog" sheetId="4" r:id="rId3"/>
    <sheet name="4. Dish Complexity" sheetId="6" r:id="rId4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8" i="1"/>
  <c r="E7" i="1"/>
  <c r="G7" i="1" s="1"/>
  <c r="F7" i="1" l="1"/>
  <c r="K5" i="3"/>
  <c r="B19" i="3" l="1"/>
  <c r="B5" i="3"/>
  <c r="E8" i="1" l="1"/>
  <c r="F8" i="1" s="1"/>
  <c r="E9" i="1"/>
  <c r="F9" i="1" s="1"/>
  <c r="I6" i="6"/>
  <c r="U6" i="6" s="1"/>
  <c r="I7" i="6"/>
  <c r="U7" i="6" s="1"/>
  <c r="I8" i="6"/>
  <c r="U8" i="6" s="1"/>
  <c r="I9" i="6"/>
  <c r="U9" i="6" s="1"/>
  <c r="I10" i="6"/>
  <c r="U10" i="6" s="1"/>
  <c r="I11" i="6"/>
  <c r="U11" i="6" s="1"/>
  <c r="I12" i="6"/>
  <c r="I13" i="6"/>
  <c r="U13" i="6" s="1"/>
  <c r="I14" i="6"/>
  <c r="U14" i="6" s="1"/>
  <c r="I15" i="6"/>
  <c r="U15" i="6" s="1"/>
  <c r="I16" i="6"/>
  <c r="U16" i="6" s="1"/>
  <c r="I17" i="6"/>
  <c r="U17" i="6" s="1"/>
  <c r="I18" i="6"/>
  <c r="U18" i="6" s="1"/>
  <c r="I19" i="6"/>
  <c r="U19" i="6" s="1"/>
  <c r="I20" i="6"/>
  <c r="U20" i="6" s="1"/>
  <c r="I21" i="6"/>
  <c r="U21" i="6" s="1"/>
  <c r="I22" i="6"/>
  <c r="U22" i="6" s="1"/>
  <c r="I23" i="6"/>
  <c r="U23" i="6" s="1"/>
  <c r="I24" i="6"/>
  <c r="U24" i="6" s="1"/>
  <c r="I5" i="6"/>
  <c r="U5" i="6" s="1"/>
  <c r="D24" i="6"/>
  <c r="E24" i="6" s="1"/>
  <c r="C24" i="6"/>
  <c r="B24" i="6"/>
  <c r="D23" i="6"/>
  <c r="E23" i="6" s="1"/>
  <c r="C23" i="6"/>
  <c r="B23" i="6"/>
  <c r="D22" i="6"/>
  <c r="E22" i="6" s="1"/>
  <c r="C22" i="6"/>
  <c r="B22" i="6"/>
  <c r="D21" i="6"/>
  <c r="E21" i="6" s="1"/>
  <c r="C21" i="6"/>
  <c r="B21" i="6"/>
  <c r="D20" i="6"/>
  <c r="E20" i="6" s="1"/>
  <c r="C20" i="6"/>
  <c r="B20" i="6"/>
  <c r="D19" i="6"/>
  <c r="E19" i="6" s="1"/>
  <c r="C19" i="6"/>
  <c r="B19" i="6"/>
  <c r="D18" i="6"/>
  <c r="E18" i="6" s="1"/>
  <c r="C18" i="6"/>
  <c r="B18" i="6"/>
  <c r="D17" i="6"/>
  <c r="E17" i="6" s="1"/>
  <c r="C17" i="6"/>
  <c r="B17" i="6"/>
  <c r="D16" i="6"/>
  <c r="E16" i="6" s="1"/>
  <c r="C16" i="6"/>
  <c r="B16" i="6"/>
  <c r="D15" i="6"/>
  <c r="E15" i="6" s="1"/>
  <c r="C15" i="6"/>
  <c r="B15" i="6"/>
  <c r="D14" i="6"/>
  <c r="E14" i="6" s="1"/>
  <c r="C14" i="6"/>
  <c r="B14" i="6"/>
  <c r="D13" i="6"/>
  <c r="E13" i="6" s="1"/>
  <c r="C13" i="6"/>
  <c r="B13" i="6"/>
  <c r="U12" i="6"/>
  <c r="D12" i="6"/>
  <c r="E12" i="6" s="1"/>
  <c r="C12" i="6"/>
  <c r="B12" i="6"/>
  <c r="D11" i="6"/>
  <c r="E11" i="6" s="1"/>
  <c r="C11" i="6"/>
  <c r="B11" i="6"/>
  <c r="D10" i="6"/>
  <c r="E10" i="6" s="1"/>
  <c r="C10" i="6"/>
  <c r="B10" i="6"/>
  <c r="D9" i="6"/>
  <c r="E9" i="6" s="1"/>
  <c r="C9" i="6"/>
  <c r="B9" i="6"/>
  <c r="D8" i="6"/>
  <c r="E8" i="6" s="1"/>
  <c r="C8" i="6"/>
  <c r="B8" i="6"/>
  <c r="D7" i="6"/>
  <c r="E7" i="6" s="1"/>
  <c r="C7" i="6"/>
  <c r="B7" i="6"/>
  <c r="D6" i="6"/>
  <c r="E6" i="6" s="1"/>
  <c r="C6" i="6"/>
  <c r="B6" i="6"/>
  <c r="D5" i="6"/>
  <c r="E5" i="6" s="1"/>
  <c r="C5" i="6"/>
  <c r="B5" i="6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L24" i="3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F17" i="1" s="1"/>
  <c r="E16" i="1"/>
  <c r="H16" i="1" s="1"/>
  <c r="E15" i="1"/>
  <c r="F15" i="1" s="1"/>
  <c r="E14" i="1"/>
  <c r="H14" i="1" s="1"/>
  <c r="E13" i="1"/>
  <c r="H13" i="1" s="1"/>
  <c r="E12" i="1"/>
  <c r="H12" i="1" s="1"/>
  <c r="E11" i="1"/>
  <c r="F11" i="1" s="1"/>
  <c r="E10" i="1"/>
  <c r="H10" i="1" s="1"/>
  <c r="C6" i="3"/>
  <c r="D6" i="3"/>
  <c r="E6" i="3" s="1"/>
  <c r="C7" i="3"/>
  <c r="D7" i="3"/>
  <c r="E7" i="3" s="1"/>
  <c r="C8" i="3"/>
  <c r="D8" i="3"/>
  <c r="E8" i="3" s="1"/>
  <c r="C9" i="3"/>
  <c r="D9" i="3"/>
  <c r="E9" i="3" s="1"/>
  <c r="C10" i="3"/>
  <c r="D10" i="3"/>
  <c r="E10" i="3" s="1"/>
  <c r="C11" i="3"/>
  <c r="D11" i="3"/>
  <c r="E11" i="3" s="1"/>
  <c r="C12" i="3"/>
  <c r="D12" i="3"/>
  <c r="E12" i="3" s="1"/>
  <c r="C13" i="3"/>
  <c r="D13" i="3"/>
  <c r="E13" i="3" s="1"/>
  <c r="C14" i="3"/>
  <c r="D14" i="3"/>
  <c r="E14" i="3" s="1"/>
  <c r="C15" i="3"/>
  <c r="D15" i="3"/>
  <c r="E15" i="3" s="1"/>
  <c r="C16" i="3"/>
  <c r="D16" i="3"/>
  <c r="E16" i="3" s="1"/>
  <c r="C17" i="3"/>
  <c r="D17" i="3"/>
  <c r="E17" i="3" s="1"/>
  <c r="C18" i="3"/>
  <c r="D18" i="3"/>
  <c r="E18" i="3" s="1"/>
  <c r="C19" i="3"/>
  <c r="D19" i="3"/>
  <c r="E19" i="3" s="1"/>
  <c r="C20" i="3"/>
  <c r="D20" i="3"/>
  <c r="E20" i="3" s="1"/>
  <c r="C21" i="3"/>
  <c r="D21" i="3"/>
  <c r="E21" i="3" s="1"/>
  <c r="C22" i="3"/>
  <c r="D22" i="3"/>
  <c r="E22" i="3" s="1"/>
  <c r="C23" i="3"/>
  <c r="D23" i="3"/>
  <c r="E23" i="3" s="1"/>
  <c r="C24" i="3"/>
  <c r="D24" i="3"/>
  <c r="E24" i="3" s="1"/>
  <c r="B24" i="3"/>
  <c r="B23" i="3"/>
  <c r="B22" i="3"/>
  <c r="B21" i="3"/>
  <c r="B20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D5" i="3"/>
  <c r="E5" i="3" s="1"/>
  <c r="C5" i="3"/>
  <c r="H8" i="1" l="1"/>
  <c r="I18" i="3"/>
  <c r="V18" i="3" s="1"/>
  <c r="H9" i="1"/>
  <c r="H7" i="1"/>
  <c r="G9" i="1"/>
  <c r="H13" i="6"/>
  <c r="W13" i="6" s="1"/>
  <c r="G26" i="1"/>
  <c r="H17" i="6"/>
  <c r="W17" i="6" s="1"/>
  <c r="I20" i="3"/>
  <c r="V20" i="3" s="1"/>
  <c r="I12" i="3"/>
  <c r="V12" i="3" s="1"/>
  <c r="G14" i="6"/>
  <c r="H9" i="6"/>
  <c r="W9" i="6" s="1"/>
  <c r="H21" i="6"/>
  <c r="W21" i="6" s="1"/>
  <c r="L9" i="3"/>
  <c r="L17" i="3"/>
  <c r="G9" i="6"/>
  <c r="G13" i="6"/>
  <c r="G6" i="6"/>
  <c r="G22" i="6"/>
  <c r="G17" i="6"/>
  <c r="G10" i="6"/>
  <c r="G21" i="6"/>
  <c r="F5" i="6"/>
  <c r="H5" i="6"/>
  <c r="W5" i="6" s="1"/>
  <c r="F14" i="6"/>
  <c r="H14" i="6"/>
  <c r="W14" i="6" s="1"/>
  <c r="H23" i="6"/>
  <c r="W23" i="6" s="1"/>
  <c r="F23" i="6"/>
  <c r="G23" i="6"/>
  <c r="H12" i="6"/>
  <c r="W12" i="6" s="1"/>
  <c r="G12" i="6"/>
  <c r="F12" i="6"/>
  <c r="H7" i="6"/>
  <c r="W7" i="6" s="1"/>
  <c r="F7" i="6"/>
  <c r="G7" i="6"/>
  <c r="H16" i="6"/>
  <c r="W16" i="6" s="1"/>
  <c r="G16" i="6"/>
  <c r="F16" i="6"/>
  <c r="G18" i="6"/>
  <c r="H11" i="6"/>
  <c r="W11" i="6" s="1"/>
  <c r="F11" i="6"/>
  <c r="G11" i="6"/>
  <c r="F18" i="6"/>
  <c r="H18" i="6"/>
  <c r="W18" i="6" s="1"/>
  <c r="G20" i="6"/>
  <c r="H20" i="6"/>
  <c r="W20" i="6" s="1"/>
  <c r="F20" i="6"/>
  <c r="F6" i="6"/>
  <c r="H6" i="6"/>
  <c r="W6" i="6" s="1"/>
  <c r="H15" i="6"/>
  <c r="W15" i="6" s="1"/>
  <c r="F15" i="6"/>
  <c r="G15" i="6"/>
  <c r="F22" i="6"/>
  <c r="H22" i="6"/>
  <c r="W22" i="6" s="1"/>
  <c r="G8" i="6"/>
  <c r="H8" i="6"/>
  <c r="W8" i="6" s="1"/>
  <c r="F8" i="6"/>
  <c r="G24" i="6"/>
  <c r="H24" i="6"/>
  <c r="W24" i="6" s="1"/>
  <c r="F24" i="6"/>
  <c r="G5" i="6"/>
  <c r="F10" i="6"/>
  <c r="H10" i="6"/>
  <c r="W10" i="6" s="1"/>
  <c r="H19" i="6"/>
  <c r="W19" i="6" s="1"/>
  <c r="F19" i="6"/>
  <c r="G19" i="6"/>
  <c r="F9" i="6"/>
  <c r="F13" i="6"/>
  <c r="F17" i="6"/>
  <c r="F21" i="6"/>
  <c r="L10" i="3"/>
  <c r="L11" i="3"/>
  <c r="L19" i="3"/>
  <c r="L18" i="3"/>
  <c r="L12" i="3"/>
  <c r="L20" i="3"/>
  <c r="L13" i="3"/>
  <c r="L6" i="3"/>
  <c r="L14" i="3"/>
  <c r="L22" i="3"/>
  <c r="L7" i="3"/>
  <c r="L15" i="3"/>
  <c r="L23" i="3"/>
  <c r="L21" i="3"/>
  <c r="L8" i="3"/>
  <c r="L16" i="3"/>
  <c r="F21" i="3"/>
  <c r="F13" i="3"/>
  <c r="I10" i="3"/>
  <c r="V10" i="3" s="1"/>
  <c r="G24" i="1"/>
  <c r="G21" i="3"/>
  <c r="G22" i="1"/>
  <c r="G20" i="1"/>
  <c r="G18" i="1"/>
  <c r="G16" i="1"/>
  <c r="F13" i="1"/>
  <c r="F19" i="1"/>
  <c r="F21" i="1"/>
  <c r="F23" i="1"/>
  <c r="F25" i="1"/>
  <c r="G13" i="1"/>
  <c r="G15" i="1"/>
  <c r="G17" i="1"/>
  <c r="G19" i="1"/>
  <c r="G21" i="1"/>
  <c r="G23" i="1"/>
  <c r="G25" i="1"/>
  <c r="H11" i="1"/>
  <c r="H15" i="1"/>
  <c r="H17" i="1"/>
  <c r="F10" i="1"/>
  <c r="F12" i="1"/>
  <c r="F14" i="1"/>
  <c r="F16" i="1"/>
  <c r="F18" i="1"/>
  <c r="F20" i="1"/>
  <c r="F22" i="1"/>
  <c r="F24" i="1"/>
  <c r="F26" i="1"/>
  <c r="G10" i="1"/>
  <c r="G12" i="1"/>
  <c r="G14" i="1"/>
  <c r="G20" i="3"/>
  <c r="G15" i="3"/>
  <c r="G13" i="3"/>
  <c r="I13" i="3"/>
  <c r="V13" i="3" s="1"/>
  <c r="G12" i="3"/>
  <c r="I21" i="3"/>
  <c r="V21" i="3" s="1"/>
  <c r="I24" i="3"/>
  <c r="V24" i="3" s="1"/>
  <c r="F24" i="3"/>
  <c r="I16" i="3"/>
  <c r="V16" i="3" s="1"/>
  <c r="F16" i="3"/>
  <c r="I8" i="3"/>
  <c r="V8" i="3" s="1"/>
  <c r="F8" i="3"/>
  <c r="G24" i="3"/>
  <c r="G16" i="3"/>
  <c r="G8" i="3"/>
  <c r="I23" i="3"/>
  <c r="V23" i="3" s="1"/>
  <c r="F23" i="3"/>
  <c r="I19" i="3"/>
  <c r="V19" i="3" s="1"/>
  <c r="F19" i="3"/>
  <c r="I15" i="3"/>
  <c r="V15" i="3" s="1"/>
  <c r="F15" i="3"/>
  <c r="I11" i="3"/>
  <c r="V11" i="3" s="1"/>
  <c r="F11" i="3"/>
  <c r="I7" i="3"/>
  <c r="V7" i="3" s="1"/>
  <c r="F7" i="3"/>
  <c r="G11" i="3"/>
  <c r="G7" i="3"/>
  <c r="G19" i="3"/>
  <c r="F22" i="3"/>
  <c r="I22" i="3"/>
  <c r="V22" i="3" s="1"/>
  <c r="G22" i="3"/>
  <c r="F14" i="3"/>
  <c r="I14" i="3"/>
  <c r="V14" i="3" s="1"/>
  <c r="G14" i="3"/>
  <c r="F6" i="3"/>
  <c r="I6" i="3"/>
  <c r="V6" i="3" s="1"/>
  <c r="G6" i="3"/>
  <c r="I17" i="3"/>
  <c r="V17" i="3" s="1"/>
  <c r="G17" i="3"/>
  <c r="F17" i="3"/>
  <c r="F9" i="3"/>
  <c r="I9" i="3"/>
  <c r="V9" i="3" s="1"/>
  <c r="G9" i="3"/>
  <c r="G23" i="3"/>
  <c r="G18" i="3"/>
  <c r="F10" i="3"/>
  <c r="F18" i="3"/>
  <c r="F12" i="3"/>
  <c r="F20" i="3"/>
  <c r="G10" i="3"/>
  <c r="L5" i="3"/>
  <c r="I5" i="3"/>
  <c r="G5" i="3"/>
  <c r="F5" i="3"/>
  <c r="V5" i="3" l="1"/>
  <c r="I27" i="3"/>
</calcChain>
</file>

<file path=xl/sharedStrings.xml><?xml version="1.0" encoding="utf-8"?>
<sst xmlns="http://schemas.openxmlformats.org/spreadsheetml/2006/main" count="67" uniqueCount="44">
  <si>
    <t>STEP ONE</t>
  </si>
  <si>
    <t>Add the names of your dishes in column B, then add the current cost price and selling price in coulmn C and D respectively. The remaining fields in each row will automatically populate.</t>
  </si>
  <si>
    <t>VAT @</t>
  </si>
  <si>
    <t>Course</t>
  </si>
  <si>
    <t>Dish Name</t>
  </si>
  <si>
    <t>Cost</t>
  </si>
  <si>
    <t>Selling Price</t>
  </si>
  <si>
    <t>Selling Price ex Vat</t>
  </si>
  <si>
    <t>Margin</t>
  </si>
  <si>
    <t>Cost of Sale</t>
  </si>
  <si>
    <t>Gross Profit</t>
  </si>
  <si>
    <t>Dish 3</t>
  </si>
  <si>
    <t>Dish 4</t>
  </si>
  <si>
    <t>Dish 5</t>
  </si>
  <si>
    <t>Dish 6</t>
  </si>
  <si>
    <t>Dish 7</t>
  </si>
  <si>
    <t>Dish 8</t>
  </si>
  <si>
    <t>Dish 9</t>
  </si>
  <si>
    <t>Dish 10</t>
  </si>
  <si>
    <t>Dish 11</t>
  </si>
  <si>
    <t>Dish 12</t>
  </si>
  <si>
    <t>Dish 13</t>
  </si>
  <si>
    <t>Dish 14</t>
  </si>
  <si>
    <t>Dish 15</t>
  </si>
  <si>
    <t>Dish 16</t>
  </si>
  <si>
    <t>Dish 17</t>
  </si>
  <si>
    <t>Dish 18</t>
  </si>
  <si>
    <t>Dish 19</t>
  </si>
  <si>
    <t>Dish 20</t>
  </si>
  <si>
    <t>STEP TWO</t>
  </si>
  <si>
    <t>Dish Number</t>
  </si>
  <si>
    <t>Sales</t>
  </si>
  <si>
    <t>Average</t>
  </si>
  <si>
    <t>Higher or lower than average</t>
  </si>
  <si>
    <t>Max Gross Profit</t>
  </si>
  <si>
    <t>Max</t>
  </si>
  <si>
    <t>STEP THREE</t>
  </si>
  <si>
    <t>The vertical line shown in the graph below denotes your average covers. Next, agree the gross profit margin that your business need to work to (e.g. 70%) and draw this line horizontally across your graph at the relevant point. The two lines will intercept giving you 4 quadrants.</t>
  </si>
  <si>
    <t>STEP FOUR</t>
  </si>
  <si>
    <t>Rate the complexity of each of your dishes on a scale from 1 to 5 and input your evaluation in column J. Plot these against the volume ordered and the margin of each dish as shown. 1 Easier to produce and 5 being hardest to produce.</t>
  </si>
  <si>
    <t>Dish complexity</t>
  </si>
  <si>
    <t>Input the number of units sold per dish over a given time into column J. We sugges a period of 3 months, to give you a good range. automatically populate.</t>
  </si>
  <si>
    <t>Burger and Chips</t>
  </si>
  <si>
    <t>Spaghetti Bolonaise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</si>
</sst>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£&quot;* #,##0.00_-;\-&quot;£&quot;* #,##0.00_-;_-&quot;£&quot;* &quot;-&quot;??_-;_-@_-"/>
    <numFmt numFmtId="165" formatCode="0.0%"/>
    <numFmt numFmtId="166" formatCode="&quot;R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0"/>
      <name val="Arial"/>
      <family val="2"/>
    </font>
    <font>
      <i/>
      <sz val="12"/>
      <color theme="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20"/>
      <color rgb="FFF76C0D"/>
      <name val="Arial"/>
      <family val="2"/>
    </font>
    <font>
      <b/>
      <sz val="11"/>
      <color rgb="FF5E3717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76C0D"/>
        <bgColor indexed="64"/>
      </patternFill>
    </fill>
    <fill>
      <patternFill patternType="solid">
        <fgColor rgb="FFFDD8B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" fontId="4" fillId="0" borderId="3" xfId="2" applyNumberFormat="1" applyFont="1" applyBorder="1" applyAlignment="1">
      <alignment vertical="center"/>
    </xf>
    <xf numFmtId="1" fontId="4" fillId="0" borderId="6" xfId="2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0" fontId="3" fillId="2" borderId="0" xfId="0" applyFont="1" applyFill="1" applyAlignment="1">
      <alignment vertical="center"/>
    </xf>
    <xf numFmtId="165" fontId="3" fillId="2" borderId="0" xfId="2" applyNumberFormat="1" applyFont="1" applyFill="1" applyAlignment="1">
      <alignment vertical="center"/>
    </xf>
    <xf numFmtId="1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9" fontId="4" fillId="0" borderId="1" xfId="2" applyFont="1" applyBorder="1" applyAlignment="1">
      <alignment vertical="center"/>
    </xf>
    <xf numFmtId="1" fontId="4" fillId="0" borderId="1" xfId="2" applyNumberFormat="1" applyFont="1" applyBorder="1" applyAlignment="1">
      <alignment vertical="center"/>
    </xf>
    <xf numFmtId="9" fontId="4" fillId="0" borderId="3" xfId="2" applyFont="1" applyBorder="1" applyAlignment="1">
      <alignment vertical="center"/>
    </xf>
    <xf numFmtId="9" fontId="4" fillId="0" borderId="0" xfId="2" applyFont="1" applyBorder="1" applyAlignment="1">
      <alignment vertical="center"/>
    </xf>
    <xf numFmtId="1" fontId="6" fillId="0" borderId="0" xfId="2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9" fontId="3" fillId="0" borderId="0" xfId="2" applyFont="1" applyAlignment="1">
      <alignment vertical="center"/>
    </xf>
    <xf numFmtId="0" fontId="4" fillId="0" borderId="5" xfId="0" applyFont="1" applyBorder="1" applyAlignment="1">
      <alignment vertical="center"/>
    </xf>
    <xf numFmtId="9" fontId="4" fillId="0" borderId="5" xfId="2" applyFont="1" applyBorder="1" applyAlignment="1">
      <alignment vertical="center"/>
    </xf>
    <xf numFmtId="1" fontId="4" fillId="0" borderId="5" xfId="2" applyNumberFormat="1" applyFont="1" applyBorder="1" applyAlignment="1">
      <alignment vertical="center"/>
    </xf>
    <xf numFmtId="9" fontId="4" fillId="0" borderId="6" xfId="2" applyFont="1" applyBorder="1" applyAlignment="1">
      <alignment vertical="center"/>
    </xf>
    <xf numFmtId="1" fontId="4" fillId="0" borderId="0" xfId="2" applyNumberFormat="1" applyFont="1" applyBorder="1" applyAlignment="1">
      <alignment vertical="center"/>
    </xf>
    <xf numFmtId="0" fontId="3" fillId="0" borderId="0" xfId="0" applyFont="1"/>
    <xf numFmtId="1" fontId="4" fillId="0" borderId="1" xfId="2" applyNumberFormat="1" applyFont="1" applyBorder="1" applyAlignment="1">
      <alignment horizontal="center" vertical="center"/>
    </xf>
    <xf numFmtId="1" fontId="4" fillId="0" borderId="5" xfId="2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4" fontId="7" fillId="0" borderId="0" xfId="1" applyFont="1" applyAlignment="1">
      <alignment vertical="center"/>
    </xf>
    <xf numFmtId="0" fontId="10" fillId="3" borderId="0" xfId="0" applyFont="1" applyFill="1" applyAlignment="1">
      <alignment vertical="center" wrapText="1"/>
    </xf>
    <xf numFmtId="0" fontId="8" fillId="0" borderId="1" xfId="0" applyFont="1" applyBorder="1" applyAlignment="1">
      <alignment vertical="center"/>
    </xf>
    <xf numFmtId="166" fontId="12" fillId="5" borderId="1" xfId="0" applyNumberFormat="1" applyFont="1" applyFill="1" applyBorder="1" applyAlignment="1">
      <alignment vertical="center"/>
    </xf>
    <xf numFmtId="166" fontId="8" fillId="0" borderId="1" xfId="1" applyNumberFormat="1" applyFont="1" applyBorder="1" applyAlignment="1">
      <alignment vertical="center"/>
    </xf>
    <xf numFmtId="9" fontId="8" fillId="0" borderId="1" xfId="2" applyFont="1" applyBorder="1" applyAlignment="1">
      <alignment vertical="center"/>
    </xf>
    <xf numFmtId="9" fontId="8" fillId="0" borderId="3" xfId="2" applyFont="1" applyBorder="1" applyAlignment="1">
      <alignment vertical="center"/>
    </xf>
    <xf numFmtId="0" fontId="8" fillId="0" borderId="5" xfId="0" applyFont="1" applyBorder="1" applyAlignment="1">
      <alignment vertical="center"/>
    </xf>
    <xf numFmtId="166" fontId="8" fillId="0" borderId="5" xfId="1" applyNumberFormat="1" applyFont="1" applyBorder="1" applyAlignment="1">
      <alignment vertical="center"/>
    </xf>
    <xf numFmtId="9" fontId="8" fillId="0" borderId="5" xfId="2" applyFont="1" applyBorder="1" applyAlignment="1">
      <alignment vertical="center"/>
    </xf>
    <xf numFmtId="9" fontId="8" fillId="0" borderId="6" xfId="2" applyFont="1" applyBorder="1" applyAlignment="1">
      <alignment vertical="center"/>
    </xf>
    <xf numFmtId="0" fontId="8" fillId="0" borderId="8" xfId="0" applyFont="1" applyBorder="1" applyAlignment="1">
      <alignment vertical="center"/>
    </xf>
    <xf numFmtId="166" fontId="12" fillId="5" borderId="8" xfId="0" applyNumberFormat="1" applyFont="1" applyFill="1" applyBorder="1" applyAlignment="1">
      <alignment vertical="center"/>
    </xf>
    <xf numFmtId="166" fontId="8" fillId="0" borderId="8" xfId="1" applyNumberFormat="1" applyFont="1" applyBorder="1" applyAlignment="1">
      <alignment vertical="center"/>
    </xf>
    <xf numFmtId="9" fontId="8" fillId="0" borderId="8" xfId="2" applyFont="1" applyBorder="1" applyAlignment="1">
      <alignment vertical="center"/>
    </xf>
    <xf numFmtId="9" fontId="8" fillId="0" borderId="15" xfId="2" applyFont="1" applyBorder="1" applyAlignment="1">
      <alignment vertical="center"/>
    </xf>
    <xf numFmtId="0" fontId="11" fillId="4" borderId="16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166" fontId="4" fillId="0" borderId="1" xfId="1" applyNumberFormat="1" applyFont="1" applyBorder="1" applyAlignment="1">
      <alignment vertical="center"/>
    </xf>
    <xf numFmtId="166" fontId="4" fillId="0" borderId="5" xfId="1" applyNumberFormat="1" applyFont="1" applyBorder="1" applyAlignment="1">
      <alignment vertical="center"/>
    </xf>
    <xf numFmtId="1" fontId="12" fillId="5" borderId="8" xfId="0" applyNumberFormat="1" applyFont="1" applyFill="1" applyBorder="1" applyAlignment="1">
      <alignment vertical="center"/>
    </xf>
    <xf numFmtId="166" fontId="12" fillId="5" borderId="17" xfId="0" applyNumberFormat="1" applyFont="1" applyFill="1" applyBorder="1" applyAlignment="1">
      <alignment vertical="center"/>
    </xf>
    <xf numFmtId="166" fontId="12" fillId="5" borderId="18" xfId="0" applyNumberFormat="1" applyFont="1" applyFill="1" applyBorder="1" applyAlignment="1">
      <alignment vertical="center"/>
    </xf>
    <xf numFmtId="9" fontId="12" fillId="5" borderId="9" xfId="0" applyNumberFormat="1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1" applyFont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164" fontId="3" fillId="0" borderId="21" xfId="1" applyFont="1" applyBorder="1" applyAlignment="1">
      <alignment vertical="center"/>
    </xf>
    <xf numFmtId="1" fontId="3" fillId="0" borderId="21" xfId="0" applyNumberFormat="1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3" xfId="0" applyFont="1" applyBorder="1"/>
    <xf numFmtId="0" fontId="3" fillId="0" borderId="0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0" xfId="0" applyFont="1" applyBorder="1" applyAlignment="1">
      <alignment horizontal="center" vertical="center"/>
    </xf>
    <xf numFmtId="9" fontId="3" fillId="0" borderId="0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164" fontId="7" fillId="0" borderId="11" xfId="1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164" fontId="7" fillId="0" borderId="0" xfId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164" fontId="7" fillId="0" borderId="21" xfId="1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4" fillId="0" borderId="1" xfId="2" applyNumberFormat="1" applyFont="1" applyBorder="1" applyAlignment="1">
      <alignment horizontal="center" vertical="center"/>
    </xf>
    <xf numFmtId="1" fontId="4" fillId="0" borderId="5" xfId="2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'2. Sales Volumes'!$B$5:$B$24</c:f>
              <c:strCache>
                <c:ptCount val="20"/>
                <c:pt idx="0">
                  <c:v>Burger and Chips</c:v>
                </c:pt>
                <c:pt idx="1">
                  <c:v>Spaghetti Bolonaise</c:v>
                </c:pt>
                <c:pt idx="2">
                  <c:v>Dish 3</c:v>
                </c:pt>
                <c:pt idx="3">
                  <c:v>Dish 4</c:v>
                </c:pt>
                <c:pt idx="4">
                  <c:v>Dish 5</c:v>
                </c:pt>
                <c:pt idx="5">
                  <c:v>Dish 6</c:v>
                </c:pt>
                <c:pt idx="6">
                  <c:v>Dish 7</c:v>
                </c:pt>
                <c:pt idx="7">
                  <c:v>Dish 8</c:v>
                </c:pt>
                <c:pt idx="8">
                  <c:v>Dish 9</c:v>
                </c:pt>
                <c:pt idx="9">
                  <c:v>Dish 10</c:v>
                </c:pt>
                <c:pt idx="10">
                  <c:v>Dish 11</c:v>
                </c:pt>
                <c:pt idx="11">
                  <c:v>Dish 12</c:v>
                </c:pt>
                <c:pt idx="12">
                  <c:v>Dish 13</c:v>
                </c:pt>
                <c:pt idx="13">
                  <c:v>Dish 14</c:v>
                </c:pt>
                <c:pt idx="14">
                  <c:v>Dish 15</c:v>
                </c:pt>
                <c:pt idx="15">
                  <c:v>Dish 16</c:v>
                </c:pt>
                <c:pt idx="16">
                  <c:v>Dish 17</c:v>
                </c:pt>
                <c:pt idx="17">
                  <c:v>Dish 18</c:v>
                </c:pt>
                <c:pt idx="18">
                  <c:v>Dish 19</c:v>
                </c:pt>
                <c:pt idx="19">
                  <c:v>Dish 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CAC66C43-A231-4C10-9892-2C5ADF4E6FE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7F9-4F58-B3FD-5EE315350DF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2075EE8-B190-4415-AF74-8FB66A33494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47F9-4F58-B3FD-5EE315350DF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361D4BD-9301-4F3F-8F20-E588E8B8AB1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47F9-4F58-B3FD-5EE315350DF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0C51110-1675-47F2-993B-4AB72BEC4A7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47F9-4F58-B3FD-5EE315350DF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4860508-6821-40CD-AA75-70B9662D0A6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47F9-4F58-B3FD-5EE315350DF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8FDC776-0BD5-40E6-9E6E-3998A198E86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47F9-4F58-B3FD-5EE315350DF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BA2FD9E-28E9-403A-A4A5-EBE6777041E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47F9-4F58-B3FD-5EE315350DF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1F9046C-4E69-47C5-9372-75B0A32C467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47F9-4F58-B3FD-5EE315350DF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E11D75D-45BB-4740-907E-C82F32D26E9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47F9-4F58-B3FD-5EE315350DF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117703F-4BD0-4959-A483-29BFB00580E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47F9-4F58-B3FD-5EE315350DF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B22CD5DA-F6DB-47DE-82E8-F9158DA8084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47F9-4F58-B3FD-5EE315350DF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949A73B1-5395-4754-B802-9B1D4C7A118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47F9-4F58-B3FD-5EE315350DF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4423D36-0136-4297-BBC2-2D4680FE14B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47F9-4F58-B3FD-5EE315350DF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672C0F05-F4AF-4A19-8ABE-6704C7F4733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47F9-4F58-B3FD-5EE315350DF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8266A8BD-2AD0-4B9A-9320-ABA05F827C5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47F9-4F58-B3FD-5EE315350DF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CCF927D7-B823-4A10-A4D5-4B49603D80A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47F9-4F58-B3FD-5EE315350DF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862BF8C9-3EF2-432E-B0E9-6036FE129B0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47F9-4F58-B3FD-5EE315350DF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88741E96-776E-440A-A5D8-7FCCD79BA4B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47F9-4F58-B3FD-5EE315350DF1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8F4D14CF-2452-4F3A-AAE6-F2FC1C20A5C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47F9-4F58-B3FD-5EE315350DF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33F3CFA3-1948-42AB-8DFD-40DF04DB2D6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47F9-4F58-B3FD-5EE315350D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'2. Sales Volumes'!$T$5:$T$24</c:f>
              <c:numCache>
                <c:formatCode>0</c:formatCode>
                <c:ptCount val="20"/>
                <c:pt idx="0">
                  <c:v>400</c:v>
                </c:pt>
                <c:pt idx="1">
                  <c:v>50</c:v>
                </c:pt>
                <c:pt idx="2">
                  <c:v>120</c:v>
                </c:pt>
                <c:pt idx="3">
                  <c:v>140</c:v>
                </c:pt>
                <c:pt idx="4">
                  <c:v>150</c:v>
                </c:pt>
                <c:pt idx="5">
                  <c:v>160</c:v>
                </c:pt>
                <c:pt idx="6">
                  <c:v>180</c:v>
                </c:pt>
                <c:pt idx="7">
                  <c:v>200</c:v>
                </c:pt>
                <c:pt idx="8">
                  <c:v>180</c:v>
                </c:pt>
                <c:pt idx="9">
                  <c:v>160</c:v>
                </c:pt>
                <c:pt idx="10">
                  <c:v>150</c:v>
                </c:pt>
                <c:pt idx="11">
                  <c:v>140</c:v>
                </c:pt>
                <c:pt idx="12">
                  <c:v>130</c:v>
                </c:pt>
                <c:pt idx="13">
                  <c:v>120</c:v>
                </c:pt>
                <c:pt idx="14">
                  <c:v>110</c:v>
                </c:pt>
                <c:pt idx="15">
                  <c:v>100</c:v>
                </c:pt>
                <c:pt idx="16">
                  <c:v>90</c:v>
                </c:pt>
                <c:pt idx="17">
                  <c:v>100</c:v>
                </c:pt>
                <c:pt idx="18">
                  <c:v>110</c:v>
                </c:pt>
                <c:pt idx="19">
                  <c:v>120</c:v>
                </c:pt>
              </c:numCache>
            </c:numRef>
          </c:xVal>
          <c:yVal>
            <c:numRef>
              <c:f>'2. Sales Volumes'!$V$5:$V$24</c:f>
              <c:numCache>
                <c:formatCode>0%</c:formatCode>
                <c:ptCount val="20"/>
                <c:pt idx="0">
                  <c:v>0.63235294117647056</c:v>
                </c:pt>
                <c:pt idx="1">
                  <c:v>0.65909090909090906</c:v>
                </c:pt>
                <c:pt idx="2">
                  <c:v>0.65909090909090906</c:v>
                </c:pt>
                <c:pt idx="3">
                  <c:v>0.65909090909090906</c:v>
                </c:pt>
                <c:pt idx="4">
                  <c:v>0.65909090909090906</c:v>
                </c:pt>
                <c:pt idx="5">
                  <c:v>0.65909090909090906</c:v>
                </c:pt>
                <c:pt idx="6">
                  <c:v>0.65909090909090906</c:v>
                </c:pt>
                <c:pt idx="7">
                  <c:v>0.65909090909090906</c:v>
                </c:pt>
                <c:pt idx="8">
                  <c:v>0.65909090909090906</c:v>
                </c:pt>
                <c:pt idx="9">
                  <c:v>0.65909090909090906</c:v>
                </c:pt>
                <c:pt idx="10">
                  <c:v>0.65909090909090906</c:v>
                </c:pt>
                <c:pt idx="11">
                  <c:v>0.65909090909090906</c:v>
                </c:pt>
                <c:pt idx="12">
                  <c:v>0.65909090909090906</c:v>
                </c:pt>
                <c:pt idx="13">
                  <c:v>0.65909090909090906</c:v>
                </c:pt>
                <c:pt idx="14">
                  <c:v>0.65909090909090906</c:v>
                </c:pt>
                <c:pt idx="15">
                  <c:v>0.65909090909090906</c:v>
                </c:pt>
                <c:pt idx="16">
                  <c:v>0.65909090909090906</c:v>
                </c:pt>
                <c:pt idx="17">
                  <c:v>0.65909090909090906</c:v>
                </c:pt>
                <c:pt idx="18">
                  <c:v>0.65909090909090906</c:v>
                </c:pt>
                <c:pt idx="19">
                  <c:v>0.65909090909090906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'2. Sales Volumes'!$B$5:$B$24</c15:f>
                <c15:dlblRangeCache>
                  <c:ptCount val="20"/>
                  <c:pt idx="0">
                    <c:v>Burger and Chips</c:v>
                  </c:pt>
                  <c:pt idx="1">
                    <c:v>Spaghetti Bolonaise</c:v>
                  </c:pt>
                  <c:pt idx="2">
                    <c:v>Dish 3</c:v>
                  </c:pt>
                  <c:pt idx="3">
                    <c:v>Dish 4</c:v>
                  </c:pt>
                  <c:pt idx="4">
                    <c:v>Dish 5</c:v>
                  </c:pt>
                  <c:pt idx="5">
                    <c:v>Dish 6</c:v>
                  </c:pt>
                  <c:pt idx="6">
                    <c:v>Dish 7</c:v>
                  </c:pt>
                  <c:pt idx="7">
                    <c:v>Dish 8</c:v>
                  </c:pt>
                  <c:pt idx="8">
                    <c:v>Dish 9</c:v>
                  </c:pt>
                  <c:pt idx="9">
                    <c:v>Dish 10</c:v>
                  </c:pt>
                  <c:pt idx="10">
                    <c:v>Dish 11</c:v>
                  </c:pt>
                  <c:pt idx="11">
                    <c:v>Dish 12</c:v>
                  </c:pt>
                  <c:pt idx="12">
                    <c:v>Dish 13</c:v>
                  </c:pt>
                  <c:pt idx="13">
                    <c:v>Dish 14</c:v>
                  </c:pt>
                  <c:pt idx="14">
                    <c:v>Dish 15</c:v>
                  </c:pt>
                  <c:pt idx="15">
                    <c:v>Dish 16</c:v>
                  </c:pt>
                  <c:pt idx="16">
                    <c:v>Dish 17</c:v>
                  </c:pt>
                  <c:pt idx="17">
                    <c:v>Dish 18</c:v>
                  </c:pt>
                  <c:pt idx="18">
                    <c:v>Dish 19</c:v>
                  </c:pt>
                  <c:pt idx="19">
                    <c:v>Dish 20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40FD-4FAD-AD8F-B0C5F80E2EF6}"/>
            </c:ext>
          </c:extLst>
        </c:ser>
        <c:ser>
          <c:idx val="1"/>
          <c:order val="1"/>
          <c:tx>
            <c:v>Average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x"/>
            <c:errBarType val="both"/>
            <c:errValType val="percentage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percentage"/>
            <c:noEndCap val="1"/>
            <c:val val="100"/>
            <c:spPr>
              <a:noFill/>
              <a:ln w="12700" cap="flat" cmpd="sng" algn="ctr">
                <a:solidFill>
                  <a:schemeClr val="accent2"/>
                </a:solidFill>
                <a:prstDash val="sysDot"/>
                <a:bevel/>
              </a:ln>
              <a:effectLst/>
            </c:spPr>
          </c:errBars>
          <c:xVal>
            <c:numRef>
              <c:f>'2. Sales Volumes'!$K$5:$K$24</c:f>
              <c:numCache>
                <c:formatCode>0</c:formatCode>
                <c:ptCount val="20"/>
                <c:pt idx="0">
                  <c:v>145.5</c:v>
                </c:pt>
              </c:numCache>
            </c:numRef>
          </c:xVal>
          <c:yVal>
            <c:numRef>
              <c:f>'2. Sales Volumes'!$I$27</c:f>
              <c:numCache>
                <c:formatCode>0%</c:formatCode>
                <c:ptCount val="1"/>
                <c:pt idx="0">
                  <c:v>0.65909090909090906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47F9-4F58-B3FD-5EE315350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216840"/>
        <c:axId val="714215528"/>
      </c:scatterChart>
      <c:valAx>
        <c:axId val="714216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Amount Sold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4215528"/>
        <c:crossesAt val="0"/>
        <c:crossBetween val="midCat"/>
      </c:valAx>
      <c:valAx>
        <c:axId val="714215528"/>
        <c:scaling>
          <c:orientation val="minMax"/>
          <c:max val="0.85000000000000009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Gross Profit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42168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883558</xdr:colOff>
      <xdr:row>0</xdr:row>
      <xdr:rowOff>75293</xdr:rowOff>
    </xdr:from>
    <xdr:to>
      <xdr:col>7</xdr:col>
      <xdr:colOff>846365</xdr:colOff>
      <xdr:row>1</xdr:row>
      <xdr:rowOff>688254</xdr:rowOff>
    </xdr:to>
    <xdr:pic>
      <xdr:nvPicPr>
        <xdr:cNvPr id="3" name="Picture 11">
          <a:extLst>
            <a:ext uri="{FF2B5EF4-FFF2-40B4-BE49-F238E27FC236}">
              <a16:creationId xmlns:a16="http://schemas.microsoft.com/office/drawing/2014/main" id="{4DEC1647-3395-48BE-9679-8A88D71D9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275"/>
        <a:stretch>
          <a:fillRect/>
        </a:stretch>
      </xdr:blipFill>
      <xdr:spPr bwMode="auto">
        <a:xfrm>
          <a:off x="6789058" y="75293"/>
          <a:ext cx="2040164" cy="776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562428</xdr:colOff>
      <xdr:row>0</xdr:row>
      <xdr:rowOff>72572</xdr:rowOff>
    </xdr:from>
    <xdr:to>
      <xdr:col>11</xdr:col>
      <xdr:colOff>1133021</xdr:colOff>
      <xdr:row>1</xdr:row>
      <xdr:rowOff>104962</xdr:rowOff>
    </xdr:to>
    <xdr:pic>
      <xdr:nvPicPr>
        <xdr:cNvPr id="5" name="Picture 11">
          <a:extLst>
            <a:ext uri="{FF2B5EF4-FFF2-40B4-BE49-F238E27FC236}">
              <a16:creationId xmlns:a16="http://schemas.microsoft.com/office/drawing/2014/main" id="{888A9F4A-0D5E-4182-938F-C581C636B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275"/>
        <a:stretch>
          <a:fillRect/>
        </a:stretch>
      </xdr:blipFill>
      <xdr:spPr bwMode="auto">
        <a:xfrm>
          <a:off x="8808357" y="72572"/>
          <a:ext cx="2040164" cy="776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3</xdr:row>
      <xdr:rowOff>2540</xdr:rowOff>
    </xdr:from>
    <xdr:to>
      <xdr:col>19</xdr:col>
      <xdr:colOff>444500</xdr:colOff>
      <xdr:row>38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9B0C937-59F0-4E94-8D43-0552429F8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0</xdr:row>
      <xdr:rowOff>137584</xdr:rowOff>
    </xdr:from>
    <xdr:to>
      <xdr:col>19</xdr:col>
      <xdr:colOff>484414</xdr:colOff>
      <xdr:row>0</xdr:row>
      <xdr:rowOff>913831</xdr:rowOff>
    </xdr:to>
    <xdr:pic>
      <xdr:nvPicPr>
        <xdr:cNvPr id="6" name="Picture 11">
          <a:extLst>
            <a:ext uri="{FF2B5EF4-FFF2-40B4-BE49-F238E27FC236}">
              <a16:creationId xmlns:a16="http://schemas.microsoft.com/office/drawing/2014/main" id="{A6BF41BF-5653-42D7-87C5-FC08FD27B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275"/>
        <a:stretch>
          <a:fillRect/>
        </a:stretch>
      </xdr:blipFill>
      <xdr:spPr bwMode="auto">
        <a:xfrm>
          <a:off x="10107083" y="137584"/>
          <a:ext cx="2040164" cy="776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843643</xdr:colOff>
      <xdr:row>0</xdr:row>
      <xdr:rowOff>81643</xdr:rowOff>
    </xdr:from>
    <xdr:to>
      <xdr:col>9</xdr:col>
      <xdr:colOff>1105807</xdr:colOff>
      <xdr:row>0</xdr:row>
      <xdr:rowOff>857890</xdr:rowOff>
    </xdr:to>
    <xdr:pic>
      <xdr:nvPicPr>
        <xdr:cNvPr id="4" name="Picture 11">
          <a:extLst>
            <a:ext uri="{FF2B5EF4-FFF2-40B4-BE49-F238E27FC236}">
              <a16:creationId xmlns:a16="http://schemas.microsoft.com/office/drawing/2014/main" id="{F6B73DD5-7675-43E3-AD90-9E8760B7D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275"/>
        <a:stretch>
          <a:fillRect/>
        </a:stretch>
      </xdr:blipFill>
      <xdr:spPr bwMode="auto">
        <a:xfrm>
          <a:off x="7148286" y="81643"/>
          <a:ext cx="2040164" cy="776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EB5F-843F-49C6-B7B2-4D8928AD48A9}">
  <dimension ref="A1:H27"/>
  <sheetViews>
    <sheetView showGridLines="0" tabSelected="1" zoomScale="70" zoomScaleNormal="70" workbookViewId="0">
      <selection activeCell="C10" sqref="C10"/>
    </sheetView>
  </sheetViews>
  <sheetFormatPr defaultColWidth="8.85546875" defaultRowHeight="12.75" x14ac:dyDescent="0.25"/>
  <cols>
    <col min="1" max="1" width="8.85546875" style="27"/>
    <col min="2" max="2" width="32.85546875" style="27" customWidth="1"/>
    <col min="3" max="3" width="8.85546875" style="28"/>
    <col min="4" max="4" width="14.42578125" style="28" customWidth="1"/>
    <col min="5" max="5" width="19.5703125" style="27" customWidth="1"/>
    <col min="6" max="6" width="16.140625" style="27" customWidth="1"/>
    <col min="7" max="8" width="13.42578125" style="27" customWidth="1"/>
    <col min="9" max="9" width="9" style="27" customWidth="1"/>
    <col min="10" max="16384" width="8.85546875" style="27"/>
  </cols>
  <sheetData>
    <row r="1" spans="1:8" x14ac:dyDescent="0.25">
      <c r="A1" s="72"/>
      <c r="B1" s="73"/>
      <c r="C1" s="74"/>
      <c r="D1" s="74"/>
      <c r="E1" s="73"/>
      <c r="F1" s="73"/>
      <c r="G1" s="73"/>
      <c r="H1" s="75"/>
    </row>
    <row r="2" spans="1:8" ht="58.5" customHeight="1" x14ac:dyDescent="0.25">
      <c r="A2" s="87" t="s">
        <v>0</v>
      </c>
      <c r="B2" s="88"/>
      <c r="C2" s="88"/>
      <c r="D2" s="88"/>
      <c r="E2" s="88"/>
      <c r="F2" s="88"/>
      <c r="G2" s="88"/>
      <c r="H2" s="89"/>
    </row>
    <row r="3" spans="1:8" ht="54.6" customHeight="1" thickBot="1" x14ac:dyDescent="0.3">
      <c r="A3" s="90" t="s">
        <v>1</v>
      </c>
      <c r="B3" s="91"/>
      <c r="C3" s="91"/>
      <c r="D3" s="91"/>
      <c r="E3" s="91"/>
      <c r="F3" s="91"/>
      <c r="G3" s="91"/>
      <c r="H3" s="92"/>
    </row>
    <row r="4" spans="1:8" ht="15" thickBot="1" x14ac:dyDescent="0.3">
      <c r="A4" s="76"/>
      <c r="B4" s="51" t="s">
        <v>2</v>
      </c>
      <c r="C4" s="52">
        <v>0.15</v>
      </c>
      <c r="D4" s="77"/>
      <c r="E4" s="78"/>
      <c r="F4" s="78"/>
      <c r="G4" s="78"/>
      <c r="H4" s="79"/>
    </row>
    <row r="5" spans="1:8" ht="13.5" thickBot="1" x14ac:dyDescent="0.3">
      <c r="A5" s="76"/>
      <c r="B5" s="78"/>
      <c r="C5" s="77"/>
      <c r="D5" s="77"/>
      <c r="E5" s="78"/>
      <c r="F5" s="78"/>
      <c r="G5" s="78"/>
      <c r="H5" s="79"/>
    </row>
    <row r="6" spans="1:8" ht="33.950000000000003" customHeight="1" thickBot="1" x14ac:dyDescent="0.3">
      <c r="A6" s="44" t="s">
        <v>3</v>
      </c>
      <c r="B6" s="44" t="s">
        <v>4</v>
      </c>
      <c r="C6" s="44" t="s">
        <v>5</v>
      </c>
      <c r="D6" s="44" t="s">
        <v>6</v>
      </c>
      <c r="E6" s="44" t="s">
        <v>7</v>
      </c>
      <c r="F6" s="44" t="s">
        <v>8</v>
      </c>
      <c r="G6" s="44" t="s">
        <v>9</v>
      </c>
      <c r="H6" s="45" t="s">
        <v>10</v>
      </c>
    </row>
    <row r="7" spans="1:8" ht="20.100000000000001" customHeight="1" x14ac:dyDescent="0.25">
      <c r="A7" s="84"/>
      <c r="B7" s="39" t="s">
        <v>42</v>
      </c>
      <c r="C7" s="40">
        <v>25</v>
      </c>
      <c r="D7" s="40">
        <v>85</v>
      </c>
      <c r="E7" s="41">
        <f>D7-(D7*$C$4)</f>
        <v>72.25</v>
      </c>
      <c r="F7" s="41">
        <f>E7-C7</f>
        <v>47.25</v>
      </c>
      <c r="G7" s="42">
        <f>C7/E7</f>
        <v>0.34602076124567471</v>
      </c>
      <c r="H7" s="43">
        <f>(E7-C7)/E7</f>
        <v>0.65397923875432529</v>
      </c>
    </row>
    <row r="8" spans="1:8" ht="20.100000000000001" customHeight="1" x14ac:dyDescent="0.25">
      <c r="A8" s="84"/>
      <c r="B8" s="30" t="s">
        <v>43</v>
      </c>
      <c r="C8" s="31">
        <v>30</v>
      </c>
      <c r="D8" s="31">
        <v>110</v>
      </c>
      <c r="E8" s="32">
        <f t="shared" ref="E8:E26" si="0">D8-(D8*$C$4)</f>
        <v>93.5</v>
      </c>
      <c r="F8" s="32">
        <f t="shared" ref="F8:F26" si="1">E8-C8</f>
        <v>63.5</v>
      </c>
      <c r="G8" s="33">
        <f>C8/E8</f>
        <v>0.32085561497326204</v>
      </c>
      <c r="H8" s="34">
        <f t="shared" ref="H8:H26" si="2">(E8-C8)/E8</f>
        <v>0.67914438502673802</v>
      </c>
    </row>
    <row r="9" spans="1:8" ht="20.100000000000001" customHeight="1" x14ac:dyDescent="0.25">
      <c r="A9" s="84"/>
      <c r="B9" s="30" t="s">
        <v>11</v>
      </c>
      <c r="C9" s="31">
        <v>30</v>
      </c>
      <c r="D9" s="31">
        <v>110</v>
      </c>
      <c r="E9" s="32">
        <f t="shared" si="0"/>
        <v>93.5</v>
      </c>
      <c r="F9" s="32">
        <f t="shared" si="1"/>
        <v>63.5</v>
      </c>
      <c r="G9" s="33">
        <f t="shared" ref="G9:G26" si="3">C9/E9</f>
        <v>0.32085561497326204</v>
      </c>
      <c r="H9" s="34">
        <f t="shared" si="2"/>
        <v>0.67914438502673802</v>
      </c>
    </row>
    <row r="10" spans="1:8" ht="20.100000000000001" customHeight="1" x14ac:dyDescent="0.25">
      <c r="A10" s="84"/>
      <c r="B10" s="30" t="s">
        <v>12</v>
      </c>
      <c r="C10" s="31">
        <v>30</v>
      </c>
      <c r="D10" s="31">
        <v>110</v>
      </c>
      <c r="E10" s="32">
        <f t="shared" si="0"/>
        <v>93.5</v>
      </c>
      <c r="F10" s="32">
        <f t="shared" si="1"/>
        <v>63.5</v>
      </c>
      <c r="G10" s="33">
        <f t="shared" si="3"/>
        <v>0.32085561497326204</v>
      </c>
      <c r="H10" s="34">
        <f t="shared" si="2"/>
        <v>0.67914438502673802</v>
      </c>
    </row>
    <row r="11" spans="1:8" ht="20.100000000000001" customHeight="1" x14ac:dyDescent="0.25">
      <c r="A11" s="84"/>
      <c r="B11" s="30" t="s">
        <v>13</v>
      </c>
      <c r="C11" s="31">
        <v>30</v>
      </c>
      <c r="D11" s="31">
        <v>110</v>
      </c>
      <c r="E11" s="32">
        <f t="shared" si="0"/>
        <v>93.5</v>
      </c>
      <c r="F11" s="32">
        <f t="shared" si="1"/>
        <v>63.5</v>
      </c>
      <c r="G11" s="33">
        <f>C11/E11</f>
        <v>0.32085561497326204</v>
      </c>
      <c r="H11" s="34">
        <f t="shared" si="2"/>
        <v>0.67914438502673802</v>
      </c>
    </row>
    <row r="12" spans="1:8" ht="20.100000000000001" customHeight="1" x14ac:dyDescent="0.25">
      <c r="A12" s="84"/>
      <c r="B12" s="30" t="s">
        <v>14</v>
      </c>
      <c r="C12" s="31">
        <v>30</v>
      </c>
      <c r="D12" s="31">
        <v>110</v>
      </c>
      <c r="E12" s="32">
        <f t="shared" si="0"/>
        <v>93.5</v>
      </c>
      <c r="F12" s="32">
        <f t="shared" si="1"/>
        <v>63.5</v>
      </c>
      <c r="G12" s="33">
        <f t="shared" si="3"/>
        <v>0.32085561497326204</v>
      </c>
      <c r="H12" s="34">
        <f t="shared" si="2"/>
        <v>0.67914438502673802</v>
      </c>
    </row>
    <row r="13" spans="1:8" ht="20.100000000000001" customHeight="1" x14ac:dyDescent="0.25">
      <c r="A13" s="84"/>
      <c r="B13" s="30" t="s">
        <v>15</v>
      </c>
      <c r="C13" s="31">
        <v>30</v>
      </c>
      <c r="D13" s="31">
        <v>110</v>
      </c>
      <c r="E13" s="32">
        <f t="shared" si="0"/>
        <v>93.5</v>
      </c>
      <c r="F13" s="32">
        <f t="shared" si="1"/>
        <v>63.5</v>
      </c>
      <c r="G13" s="33">
        <f t="shared" si="3"/>
        <v>0.32085561497326204</v>
      </c>
      <c r="H13" s="34">
        <f t="shared" si="2"/>
        <v>0.67914438502673802</v>
      </c>
    </row>
    <row r="14" spans="1:8" ht="20.100000000000001" customHeight="1" x14ac:dyDescent="0.25">
      <c r="A14" s="84"/>
      <c r="B14" s="30" t="s">
        <v>16</v>
      </c>
      <c r="C14" s="31">
        <v>30</v>
      </c>
      <c r="D14" s="31">
        <v>110</v>
      </c>
      <c r="E14" s="32">
        <f t="shared" si="0"/>
        <v>93.5</v>
      </c>
      <c r="F14" s="32">
        <f t="shared" si="1"/>
        <v>63.5</v>
      </c>
      <c r="G14" s="33">
        <f t="shared" si="3"/>
        <v>0.32085561497326204</v>
      </c>
      <c r="H14" s="34">
        <f t="shared" si="2"/>
        <v>0.67914438502673802</v>
      </c>
    </row>
    <row r="15" spans="1:8" ht="20.100000000000001" customHeight="1" x14ac:dyDescent="0.25">
      <c r="A15" s="84"/>
      <c r="B15" s="30" t="s">
        <v>17</v>
      </c>
      <c r="C15" s="31">
        <v>30</v>
      </c>
      <c r="D15" s="31">
        <v>110</v>
      </c>
      <c r="E15" s="32">
        <f t="shared" si="0"/>
        <v>93.5</v>
      </c>
      <c r="F15" s="32">
        <f t="shared" si="1"/>
        <v>63.5</v>
      </c>
      <c r="G15" s="33">
        <f t="shared" si="3"/>
        <v>0.32085561497326204</v>
      </c>
      <c r="H15" s="34">
        <f t="shared" si="2"/>
        <v>0.67914438502673802</v>
      </c>
    </row>
    <row r="16" spans="1:8" ht="20.100000000000001" customHeight="1" x14ac:dyDescent="0.25">
      <c r="A16" s="85"/>
      <c r="B16" s="30" t="s">
        <v>18</v>
      </c>
      <c r="C16" s="31">
        <v>30</v>
      </c>
      <c r="D16" s="31">
        <v>110</v>
      </c>
      <c r="E16" s="32">
        <f t="shared" si="0"/>
        <v>93.5</v>
      </c>
      <c r="F16" s="32">
        <f t="shared" si="1"/>
        <v>63.5</v>
      </c>
      <c r="G16" s="33">
        <f t="shared" si="3"/>
        <v>0.32085561497326204</v>
      </c>
      <c r="H16" s="34">
        <f t="shared" si="2"/>
        <v>0.67914438502673802</v>
      </c>
    </row>
    <row r="17" spans="1:8" ht="20.100000000000001" customHeight="1" x14ac:dyDescent="0.25">
      <c r="A17" s="85"/>
      <c r="B17" s="30" t="s">
        <v>19</v>
      </c>
      <c r="C17" s="31">
        <v>30</v>
      </c>
      <c r="D17" s="31">
        <v>110</v>
      </c>
      <c r="E17" s="32">
        <f t="shared" si="0"/>
        <v>93.5</v>
      </c>
      <c r="F17" s="32">
        <f t="shared" si="1"/>
        <v>63.5</v>
      </c>
      <c r="G17" s="33">
        <f t="shared" si="3"/>
        <v>0.32085561497326204</v>
      </c>
      <c r="H17" s="34">
        <f t="shared" si="2"/>
        <v>0.67914438502673802</v>
      </c>
    </row>
    <row r="18" spans="1:8" ht="20.100000000000001" customHeight="1" x14ac:dyDescent="0.25">
      <c r="A18" s="85"/>
      <c r="B18" s="30" t="s">
        <v>20</v>
      </c>
      <c r="C18" s="31">
        <v>30</v>
      </c>
      <c r="D18" s="31">
        <v>110</v>
      </c>
      <c r="E18" s="32">
        <f t="shared" si="0"/>
        <v>93.5</v>
      </c>
      <c r="F18" s="32">
        <f t="shared" si="1"/>
        <v>63.5</v>
      </c>
      <c r="G18" s="33">
        <f t="shared" si="3"/>
        <v>0.32085561497326204</v>
      </c>
      <c r="H18" s="34">
        <f t="shared" si="2"/>
        <v>0.67914438502673802</v>
      </c>
    </row>
    <row r="19" spans="1:8" ht="20.100000000000001" customHeight="1" x14ac:dyDescent="0.25">
      <c r="A19" s="85"/>
      <c r="B19" s="30" t="s">
        <v>21</v>
      </c>
      <c r="C19" s="31">
        <v>30</v>
      </c>
      <c r="D19" s="31">
        <v>110</v>
      </c>
      <c r="E19" s="32">
        <f t="shared" si="0"/>
        <v>93.5</v>
      </c>
      <c r="F19" s="32">
        <f t="shared" si="1"/>
        <v>63.5</v>
      </c>
      <c r="G19" s="33">
        <f t="shared" si="3"/>
        <v>0.32085561497326204</v>
      </c>
      <c r="H19" s="34">
        <f t="shared" si="2"/>
        <v>0.67914438502673802</v>
      </c>
    </row>
    <row r="20" spans="1:8" ht="20.100000000000001" customHeight="1" x14ac:dyDescent="0.25">
      <c r="A20" s="85"/>
      <c r="B20" s="30" t="s">
        <v>22</v>
      </c>
      <c r="C20" s="31">
        <v>30</v>
      </c>
      <c r="D20" s="31">
        <v>110</v>
      </c>
      <c r="E20" s="32">
        <f t="shared" si="0"/>
        <v>93.5</v>
      </c>
      <c r="F20" s="32">
        <f t="shared" si="1"/>
        <v>63.5</v>
      </c>
      <c r="G20" s="33">
        <f t="shared" si="3"/>
        <v>0.32085561497326204</v>
      </c>
      <c r="H20" s="34">
        <f t="shared" si="2"/>
        <v>0.67914438502673802</v>
      </c>
    </row>
    <row r="21" spans="1:8" ht="20.100000000000001" customHeight="1" x14ac:dyDescent="0.25">
      <c r="A21" s="85"/>
      <c r="B21" s="30" t="s">
        <v>23</v>
      </c>
      <c r="C21" s="31">
        <v>30</v>
      </c>
      <c r="D21" s="31">
        <v>110</v>
      </c>
      <c r="E21" s="32">
        <f t="shared" si="0"/>
        <v>93.5</v>
      </c>
      <c r="F21" s="32">
        <f t="shared" si="1"/>
        <v>63.5</v>
      </c>
      <c r="G21" s="33">
        <f t="shared" si="3"/>
        <v>0.32085561497326204</v>
      </c>
      <c r="H21" s="34">
        <f t="shared" si="2"/>
        <v>0.67914438502673802</v>
      </c>
    </row>
    <row r="22" spans="1:8" ht="20.100000000000001" customHeight="1" x14ac:dyDescent="0.25">
      <c r="A22" s="85"/>
      <c r="B22" s="30" t="s">
        <v>24</v>
      </c>
      <c r="C22" s="31">
        <v>30</v>
      </c>
      <c r="D22" s="31">
        <v>110</v>
      </c>
      <c r="E22" s="32">
        <f t="shared" si="0"/>
        <v>93.5</v>
      </c>
      <c r="F22" s="32">
        <f t="shared" si="1"/>
        <v>63.5</v>
      </c>
      <c r="G22" s="33">
        <f t="shared" si="3"/>
        <v>0.32085561497326204</v>
      </c>
      <c r="H22" s="34">
        <f t="shared" si="2"/>
        <v>0.67914438502673802</v>
      </c>
    </row>
    <row r="23" spans="1:8" ht="20.100000000000001" customHeight="1" x14ac:dyDescent="0.25">
      <c r="A23" s="85"/>
      <c r="B23" s="30" t="s">
        <v>25</v>
      </c>
      <c r="C23" s="31">
        <v>30</v>
      </c>
      <c r="D23" s="31">
        <v>110</v>
      </c>
      <c r="E23" s="32">
        <f t="shared" si="0"/>
        <v>93.5</v>
      </c>
      <c r="F23" s="32">
        <f t="shared" si="1"/>
        <v>63.5</v>
      </c>
      <c r="G23" s="33">
        <f t="shared" si="3"/>
        <v>0.32085561497326204</v>
      </c>
      <c r="H23" s="34">
        <f t="shared" si="2"/>
        <v>0.67914438502673802</v>
      </c>
    </row>
    <row r="24" spans="1:8" ht="20.100000000000001" customHeight="1" x14ac:dyDescent="0.25">
      <c r="A24" s="85"/>
      <c r="B24" s="30" t="s">
        <v>26</v>
      </c>
      <c r="C24" s="31">
        <v>30</v>
      </c>
      <c r="D24" s="31">
        <v>110</v>
      </c>
      <c r="E24" s="32">
        <f t="shared" si="0"/>
        <v>93.5</v>
      </c>
      <c r="F24" s="32">
        <f t="shared" si="1"/>
        <v>63.5</v>
      </c>
      <c r="G24" s="33">
        <f t="shared" si="3"/>
        <v>0.32085561497326204</v>
      </c>
      <c r="H24" s="34">
        <f t="shared" si="2"/>
        <v>0.67914438502673802</v>
      </c>
    </row>
    <row r="25" spans="1:8" ht="20.100000000000001" customHeight="1" x14ac:dyDescent="0.25">
      <c r="A25" s="85"/>
      <c r="B25" s="30" t="s">
        <v>27</v>
      </c>
      <c r="C25" s="31">
        <v>30</v>
      </c>
      <c r="D25" s="31">
        <v>110</v>
      </c>
      <c r="E25" s="32">
        <f t="shared" si="0"/>
        <v>93.5</v>
      </c>
      <c r="F25" s="32">
        <f t="shared" si="1"/>
        <v>63.5</v>
      </c>
      <c r="G25" s="33">
        <f t="shared" si="3"/>
        <v>0.32085561497326204</v>
      </c>
      <c r="H25" s="34">
        <f t="shared" si="2"/>
        <v>0.67914438502673802</v>
      </c>
    </row>
    <row r="26" spans="1:8" ht="20.100000000000001" customHeight="1" thickBot="1" x14ac:dyDescent="0.3">
      <c r="A26" s="86"/>
      <c r="B26" s="35" t="s">
        <v>28</v>
      </c>
      <c r="C26" s="31">
        <v>30</v>
      </c>
      <c r="D26" s="31">
        <v>110</v>
      </c>
      <c r="E26" s="36">
        <f t="shared" si="0"/>
        <v>93.5</v>
      </c>
      <c r="F26" s="36">
        <f t="shared" si="1"/>
        <v>63.5</v>
      </c>
      <c r="G26" s="37">
        <f t="shared" si="3"/>
        <v>0.32085561497326204</v>
      </c>
      <c r="H26" s="38">
        <f t="shared" si="2"/>
        <v>0.67914438502673802</v>
      </c>
    </row>
    <row r="27" spans="1:8" ht="13.5" thickBot="1" x14ac:dyDescent="0.3">
      <c r="A27" s="80"/>
      <c r="B27" s="81"/>
      <c r="C27" s="82"/>
      <c r="D27" s="82"/>
      <c r="E27" s="81"/>
      <c r="F27" s="81"/>
      <c r="G27" s="81"/>
      <c r="H27" s="83"/>
    </row>
  </sheetData>
  <mergeCells count="3">
    <mergeCell ref="A7:A26"/>
    <mergeCell ref="A2:H2"/>
    <mergeCell ref="A3:H3"/>
  </mergeCells>
  <phoneticPr fontId="2" type="noConversion"/>
  <conditionalFormatting sqref="H4:H5 H1 H7:H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:G5 G1 G7:G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374B5-E9F8-4B0E-B445-94AA9AA81E4B}">
  <dimension ref="A1:W28"/>
  <sheetViews>
    <sheetView showGridLines="0" zoomScale="70" zoomScaleNormal="70" workbookViewId="0">
      <selection sqref="A1:L28"/>
    </sheetView>
  </sheetViews>
  <sheetFormatPr defaultColWidth="8.85546875" defaultRowHeight="15" x14ac:dyDescent="0.25"/>
  <cols>
    <col min="1" max="1" width="8.85546875" style="5"/>
    <col min="2" max="2" width="17.28515625" style="5" bestFit="1" customWidth="1"/>
    <col min="3" max="3" width="8.85546875" style="6" bestFit="1" customWidth="1"/>
    <col min="4" max="4" width="14.85546875" style="6" bestFit="1" customWidth="1"/>
    <col min="5" max="5" width="20.140625" style="5" bestFit="1" customWidth="1"/>
    <col min="6" max="6" width="8.85546875" style="5" bestFit="1" customWidth="1"/>
    <col min="7" max="7" width="12.85546875" style="5" bestFit="1" customWidth="1"/>
    <col min="8" max="8" width="13.85546875" style="1" bestFit="1" customWidth="1"/>
    <col min="9" max="9" width="12.5703125" style="5" customWidth="1"/>
    <col min="10" max="10" width="10.42578125" style="9" customWidth="1"/>
    <col min="11" max="11" width="10.42578125" style="5" customWidth="1"/>
    <col min="12" max="12" width="17.85546875" style="5" customWidth="1"/>
    <col min="13" max="13" width="10.42578125" style="5" customWidth="1"/>
    <col min="14" max="14" width="9" style="5" customWidth="1"/>
    <col min="15" max="23" width="8.85546875" style="5" customWidth="1"/>
    <col min="24" max="16384" width="8.85546875" style="5"/>
  </cols>
  <sheetData>
    <row r="1" spans="1:23" s="27" customFormat="1" ht="58.5" customHeight="1" x14ac:dyDescent="0.25">
      <c r="A1" s="97" t="s">
        <v>29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9"/>
    </row>
    <row r="2" spans="1:23" s="27" customFormat="1" ht="54.6" customHeight="1" x14ac:dyDescent="0.25">
      <c r="A2" s="90" t="s">
        <v>41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2"/>
    </row>
    <row r="3" spans="1:23" ht="15.75" thickBot="1" x14ac:dyDescent="0.3">
      <c r="A3" s="53"/>
      <c r="B3" s="54"/>
      <c r="C3" s="55"/>
      <c r="D3" s="55"/>
      <c r="E3" s="54"/>
      <c r="F3" s="54"/>
      <c r="G3" s="54"/>
      <c r="H3" s="69"/>
      <c r="I3" s="54"/>
      <c r="J3" s="56"/>
      <c r="K3" s="54"/>
      <c r="L3" s="57"/>
    </row>
    <row r="4" spans="1:23" ht="30.75" thickBot="1" x14ac:dyDescent="0.3">
      <c r="A4" s="44" t="s">
        <v>3</v>
      </c>
      <c r="B4" s="44" t="s">
        <v>4</v>
      </c>
      <c r="C4" s="44" t="s">
        <v>5</v>
      </c>
      <c r="D4" s="44" t="s">
        <v>6</v>
      </c>
      <c r="E4" s="44" t="s">
        <v>7</v>
      </c>
      <c r="F4" s="44" t="s">
        <v>8</v>
      </c>
      <c r="G4" s="44" t="s">
        <v>9</v>
      </c>
      <c r="H4" s="44" t="s">
        <v>30</v>
      </c>
      <c r="I4" s="44" t="s">
        <v>10</v>
      </c>
      <c r="J4" s="44" t="s">
        <v>31</v>
      </c>
      <c r="K4" s="44" t="s">
        <v>32</v>
      </c>
      <c r="L4" s="45" t="s">
        <v>33</v>
      </c>
      <c r="S4" s="10"/>
      <c r="T4" s="10" t="s">
        <v>31</v>
      </c>
      <c r="U4" s="10"/>
      <c r="V4" s="10" t="s">
        <v>10</v>
      </c>
    </row>
    <row r="5" spans="1:23" ht="20.100000000000001" customHeight="1" x14ac:dyDescent="0.25">
      <c r="A5" s="93"/>
      <c r="B5" s="11" t="str">
        <f>'1. Basic'!B7</f>
        <v>Burger and Chips</v>
      </c>
      <c r="C5" s="40">
        <f>'1. Basic'!C7</f>
        <v>25</v>
      </c>
      <c r="D5" s="40">
        <f>'1. Basic'!D7</f>
        <v>85</v>
      </c>
      <c r="E5" s="47">
        <f>D5-(D5*$P$18)</f>
        <v>68</v>
      </c>
      <c r="F5" s="47">
        <f>E5-C5</f>
        <v>43</v>
      </c>
      <c r="G5" s="12">
        <f>C5/E5</f>
        <v>0.36764705882352944</v>
      </c>
      <c r="H5" s="25">
        <v>1</v>
      </c>
      <c r="I5" s="12">
        <f>(E5-C5)/E5</f>
        <v>0.63235294117647056</v>
      </c>
      <c r="J5" s="49">
        <v>400</v>
      </c>
      <c r="K5" s="95">
        <f>SUM(J5:J24)/COUNT(J5:J24)</f>
        <v>145.5</v>
      </c>
      <c r="L5" s="14">
        <f>J5/$K$5</f>
        <v>2.7491408934707904</v>
      </c>
      <c r="M5" s="15"/>
      <c r="S5" s="10"/>
      <c r="T5" s="16">
        <f>J5</f>
        <v>400</v>
      </c>
      <c r="U5" s="16"/>
      <c r="V5" s="17">
        <f>I5</f>
        <v>0.63235294117647056</v>
      </c>
      <c r="W5" s="18"/>
    </row>
    <row r="6" spans="1:23" ht="20.100000000000001" customHeight="1" x14ac:dyDescent="0.25">
      <c r="A6" s="93"/>
      <c r="B6" s="11" t="str">
        <f>'1. Basic'!B8</f>
        <v>Spaghetti Bolonaise</v>
      </c>
      <c r="C6" s="40">
        <f>'1. Basic'!C8</f>
        <v>30</v>
      </c>
      <c r="D6" s="40">
        <f>'1. Basic'!D8</f>
        <v>110</v>
      </c>
      <c r="E6" s="47">
        <f t="shared" ref="E6:E24" si="0">D6-(D6*$P$18)</f>
        <v>88</v>
      </c>
      <c r="F6" s="47">
        <f t="shared" ref="F6:F24" si="1">E6-C6</f>
        <v>58</v>
      </c>
      <c r="G6" s="12">
        <f t="shared" ref="G6:G24" si="2">C6/E6</f>
        <v>0.34090909090909088</v>
      </c>
      <c r="H6" s="25">
        <v>2</v>
      </c>
      <c r="I6" s="12">
        <f t="shared" ref="I6:I24" si="3">(E6-C6)/E6</f>
        <v>0.65909090909090906</v>
      </c>
      <c r="J6" s="49">
        <v>50</v>
      </c>
      <c r="K6" s="95"/>
      <c r="L6" s="14">
        <f t="shared" ref="L6:L24" si="4">J6/$K$5</f>
        <v>0.3436426116838488</v>
      </c>
      <c r="M6" s="15"/>
      <c r="S6" s="10"/>
      <c r="T6" s="16">
        <f t="shared" ref="T6:T24" si="5">J6</f>
        <v>50</v>
      </c>
      <c r="U6" s="16"/>
      <c r="V6" s="17">
        <f t="shared" ref="V6:V24" si="6">I6</f>
        <v>0.65909090909090906</v>
      </c>
      <c r="W6" s="18"/>
    </row>
    <row r="7" spans="1:23" ht="20.100000000000001" customHeight="1" x14ac:dyDescent="0.25">
      <c r="A7" s="93"/>
      <c r="B7" s="11" t="str">
        <f>'1. Basic'!B9</f>
        <v>Dish 3</v>
      </c>
      <c r="C7" s="40">
        <f>'1. Basic'!C9</f>
        <v>30</v>
      </c>
      <c r="D7" s="40">
        <f>'1. Basic'!D9</f>
        <v>110</v>
      </c>
      <c r="E7" s="47">
        <f t="shared" si="0"/>
        <v>88</v>
      </c>
      <c r="F7" s="47">
        <f t="shared" si="1"/>
        <v>58</v>
      </c>
      <c r="G7" s="12">
        <f t="shared" si="2"/>
        <v>0.34090909090909088</v>
      </c>
      <c r="H7" s="25">
        <v>3</v>
      </c>
      <c r="I7" s="12">
        <f t="shared" si="3"/>
        <v>0.65909090909090906</v>
      </c>
      <c r="J7" s="49">
        <v>120</v>
      </c>
      <c r="K7" s="95"/>
      <c r="L7" s="14">
        <f t="shared" si="4"/>
        <v>0.82474226804123707</v>
      </c>
      <c r="M7" s="15"/>
      <c r="S7" s="10"/>
      <c r="T7" s="16">
        <f t="shared" si="5"/>
        <v>120</v>
      </c>
      <c r="U7" s="16"/>
      <c r="V7" s="17">
        <f t="shared" si="6"/>
        <v>0.65909090909090906</v>
      </c>
      <c r="W7" s="18"/>
    </row>
    <row r="8" spans="1:23" ht="20.100000000000001" customHeight="1" x14ac:dyDescent="0.25">
      <c r="A8" s="93"/>
      <c r="B8" s="11" t="str">
        <f>'1. Basic'!B10</f>
        <v>Dish 4</v>
      </c>
      <c r="C8" s="40">
        <f>'1. Basic'!C10</f>
        <v>30</v>
      </c>
      <c r="D8" s="40">
        <f>'1. Basic'!D10</f>
        <v>110</v>
      </c>
      <c r="E8" s="47">
        <f t="shared" si="0"/>
        <v>88</v>
      </c>
      <c r="F8" s="47">
        <f t="shared" si="1"/>
        <v>58</v>
      </c>
      <c r="G8" s="12">
        <f t="shared" si="2"/>
        <v>0.34090909090909088</v>
      </c>
      <c r="H8" s="25">
        <v>4</v>
      </c>
      <c r="I8" s="12">
        <f t="shared" si="3"/>
        <v>0.65909090909090906</v>
      </c>
      <c r="J8" s="49">
        <v>140</v>
      </c>
      <c r="K8" s="95"/>
      <c r="L8" s="14">
        <f t="shared" si="4"/>
        <v>0.96219931271477666</v>
      </c>
      <c r="M8" s="15"/>
      <c r="S8" s="10"/>
      <c r="T8" s="16">
        <f t="shared" si="5"/>
        <v>140</v>
      </c>
      <c r="U8" s="16"/>
      <c r="V8" s="17">
        <f t="shared" si="6"/>
        <v>0.65909090909090906</v>
      </c>
      <c r="W8" s="18"/>
    </row>
    <row r="9" spans="1:23" ht="20.100000000000001" customHeight="1" x14ac:dyDescent="0.25">
      <c r="A9" s="93"/>
      <c r="B9" s="11" t="str">
        <f>'1. Basic'!B11</f>
        <v>Dish 5</v>
      </c>
      <c r="C9" s="40">
        <f>'1. Basic'!C11</f>
        <v>30</v>
      </c>
      <c r="D9" s="40">
        <f>'1. Basic'!D11</f>
        <v>110</v>
      </c>
      <c r="E9" s="47">
        <f t="shared" si="0"/>
        <v>88</v>
      </c>
      <c r="F9" s="47">
        <f t="shared" si="1"/>
        <v>58</v>
      </c>
      <c r="G9" s="12">
        <f t="shared" si="2"/>
        <v>0.34090909090909088</v>
      </c>
      <c r="H9" s="25">
        <v>5</v>
      </c>
      <c r="I9" s="12">
        <f t="shared" si="3"/>
        <v>0.65909090909090906</v>
      </c>
      <c r="J9" s="49">
        <v>150</v>
      </c>
      <c r="K9" s="95"/>
      <c r="L9" s="14">
        <f t="shared" si="4"/>
        <v>1.0309278350515463</v>
      </c>
      <c r="M9" s="15"/>
      <c r="S9" s="10"/>
      <c r="T9" s="16">
        <f t="shared" si="5"/>
        <v>150</v>
      </c>
      <c r="U9" s="16"/>
      <c r="V9" s="17">
        <f t="shared" si="6"/>
        <v>0.65909090909090906</v>
      </c>
      <c r="W9" s="18"/>
    </row>
    <row r="10" spans="1:23" ht="20.100000000000001" customHeight="1" x14ac:dyDescent="0.25">
      <c r="A10" s="93"/>
      <c r="B10" s="11" t="str">
        <f>'1. Basic'!B12</f>
        <v>Dish 6</v>
      </c>
      <c r="C10" s="40">
        <f>'1. Basic'!C12</f>
        <v>30</v>
      </c>
      <c r="D10" s="40">
        <f>'1. Basic'!D12</f>
        <v>110</v>
      </c>
      <c r="E10" s="47">
        <f t="shared" si="0"/>
        <v>88</v>
      </c>
      <c r="F10" s="47">
        <f t="shared" si="1"/>
        <v>58</v>
      </c>
      <c r="G10" s="12">
        <f t="shared" si="2"/>
        <v>0.34090909090909088</v>
      </c>
      <c r="H10" s="25">
        <v>6</v>
      </c>
      <c r="I10" s="12">
        <f t="shared" si="3"/>
        <v>0.65909090909090906</v>
      </c>
      <c r="J10" s="49">
        <v>160</v>
      </c>
      <c r="K10" s="95"/>
      <c r="L10" s="14">
        <f t="shared" si="4"/>
        <v>1.0996563573883162</v>
      </c>
      <c r="M10" s="15"/>
      <c r="S10" s="10"/>
      <c r="T10" s="16">
        <f t="shared" si="5"/>
        <v>160</v>
      </c>
      <c r="U10" s="16"/>
      <c r="V10" s="17">
        <f t="shared" si="6"/>
        <v>0.65909090909090906</v>
      </c>
      <c r="W10" s="18"/>
    </row>
    <row r="11" spans="1:23" ht="20.100000000000001" customHeight="1" x14ac:dyDescent="0.25">
      <c r="A11" s="93"/>
      <c r="B11" s="11" t="str">
        <f>'1. Basic'!B13</f>
        <v>Dish 7</v>
      </c>
      <c r="C11" s="40">
        <f>'1. Basic'!C13</f>
        <v>30</v>
      </c>
      <c r="D11" s="40">
        <f>'1. Basic'!D13</f>
        <v>110</v>
      </c>
      <c r="E11" s="47">
        <f t="shared" si="0"/>
        <v>88</v>
      </c>
      <c r="F11" s="47">
        <f t="shared" si="1"/>
        <v>58</v>
      </c>
      <c r="G11" s="12">
        <f t="shared" si="2"/>
        <v>0.34090909090909088</v>
      </c>
      <c r="H11" s="25">
        <v>7</v>
      </c>
      <c r="I11" s="12">
        <f t="shared" si="3"/>
        <v>0.65909090909090906</v>
      </c>
      <c r="J11" s="49">
        <v>180</v>
      </c>
      <c r="K11" s="95"/>
      <c r="L11" s="14">
        <f t="shared" si="4"/>
        <v>1.2371134020618557</v>
      </c>
      <c r="M11" s="15"/>
      <c r="S11" s="10"/>
      <c r="T11" s="16">
        <f t="shared" si="5"/>
        <v>180</v>
      </c>
      <c r="U11" s="16"/>
      <c r="V11" s="17">
        <f t="shared" si="6"/>
        <v>0.65909090909090906</v>
      </c>
      <c r="W11" s="18"/>
    </row>
    <row r="12" spans="1:23" ht="20.100000000000001" customHeight="1" x14ac:dyDescent="0.25">
      <c r="A12" s="93"/>
      <c r="B12" s="11" t="str">
        <f>'1. Basic'!B14</f>
        <v>Dish 8</v>
      </c>
      <c r="C12" s="40">
        <f>'1. Basic'!C14</f>
        <v>30</v>
      </c>
      <c r="D12" s="40">
        <f>'1. Basic'!D14</f>
        <v>110</v>
      </c>
      <c r="E12" s="47">
        <f t="shared" si="0"/>
        <v>88</v>
      </c>
      <c r="F12" s="47">
        <f t="shared" si="1"/>
        <v>58</v>
      </c>
      <c r="G12" s="12">
        <f t="shared" si="2"/>
        <v>0.34090909090909088</v>
      </c>
      <c r="H12" s="25">
        <v>8</v>
      </c>
      <c r="I12" s="12">
        <f t="shared" si="3"/>
        <v>0.65909090909090906</v>
      </c>
      <c r="J12" s="49">
        <v>200</v>
      </c>
      <c r="K12" s="95"/>
      <c r="L12" s="14">
        <f t="shared" si="4"/>
        <v>1.3745704467353952</v>
      </c>
      <c r="M12" s="15"/>
      <c r="S12" s="10"/>
      <c r="T12" s="16">
        <f t="shared" si="5"/>
        <v>200</v>
      </c>
      <c r="U12" s="16"/>
      <c r="V12" s="17">
        <f t="shared" si="6"/>
        <v>0.65909090909090906</v>
      </c>
      <c r="W12" s="18"/>
    </row>
    <row r="13" spans="1:23" ht="20.100000000000001" customHeight="1" x14ac:dyDescent="0.25">
      <c r="A13" s="93"/>
      <c r="B13" s="11" t="str">
        <f>'1. Basic'!B15</f>
        <v>Dish 9</v>
      </c>
      <c r="C13" s="40">
        <f>'1. Basic'!C15</f>
        <v>30</v>
      </c>
      <c r="D13" s="40">
        <f>'1. Basic'!D15</f>
        <v>110</v>
      </c>
      <c r="E13" s="47">
        <f t="shared" si="0"/>
        <v>88</v>
      </c>
      <c r="F13" s="47">
        <f t="shared" si="1"/>
        <v>58</v>
      </c>
      <c r="G13" s="12">
        <f t="shared" si="2"/>
        <v>0.34090909090909088</v>
      </c>
      <c r="H13" s="25">
        <v>9</v>
      </c>
      <c r="I13" s="12">
        <f t="shared" si="3"/>
        <v>0.65909090909090906</v>
      </c>
      <c r="J13" s="49">
        <v>180</v>
      </c>
      <c r="K13" s="95"/>
      <c r="L13" s="14">
        <f t="shared" si="4"/>
        <v>1.2371134020618557</v>
      </c>
      <c r="M13" s="15"/>
      <c r="S13" s="10"/>
      <c r="T13" s="16">
        <f t="shared" si="5"/>
        <v>180</v>
      </c>
      <c r="U13" s="16"/>
      <c r="V13" s="17">
        <f t="shared" si="6"/>
        <v>0.65909090909090906</v>
      </c>
      <c r="W13" s="18"/>
    </row>
    <row r="14" spans="1:23" ht="20.100000000000001" customHeight="1" x14ac:dyDescent="0.25">
      <c r="A14" s="93"/>
      <c r="B14" s="11" t="str">
        <f>'1. Basic'!B16</f>
        <v>Dish 10</v>
      </c>
      <c r="C14" s="40">
        <f>'1. Basic'!C16</f>
        <v>30</v>
      </c>
      <c r="D14" s="40">
        <f>'1. Basic'!D16</f>
        <v>110</v>
      </c>
      <c r="E14" s="47">
        <f t="shared" si="0"/>
        <v>88</v>
      </c>
      <c r="F14" s="47">
        <f t="shared" si="1"/>
        <v>58</v>
      </c>
      <c r="G14" s="12">
        <f t="shared" si="2"/>
        <v>0.34090909090909088</v>
      </c>
      <c r="H14" s="25">
        <v>10</v>
      </c>
      <c r="I14" s="12">
        <f t="shared" si="3"/>
        <v>0.65909090909090906</v>
      </c>
      <c r="J14" s="49">
        <v>160</v>
      </c>
      <c r="K14" s="95"/>
      <c r="L14" s="14">
        <f t="shared" si="4"/>
        <v>1.0996563573883162</v>
      </c>
      <c r="M14" s="15"/>
      <c r="S14" s="10"/>
      <c r="T14" s="16">
        <f t="shared" si="5"/>
        <v>160</v>
      </c>
      <c r="U14" s="16"/>
      <c r="V14" s="17">
        <f t="shared" si="6"/>
        <v>0.65909090909090906</v>
      </c>
      <c r="W14" s="18"/>
    </row>
    <row r="15" spans="1:23" ht="20.100000000000001" customHeight="1" x14ac:dyDescent="0.25">
      <c r="A15" s="93"/>
      <c r="B15" s="11" t="str">
        <f>'1. Basic'!B17</f>
        <v>Dish 11</v>
      </c>
      <c r="C15" s="40">
        <f>'1. Basic'!C17</f>
        <v>30</v>
      </c>
      <c r="D15" s="40">
        <f>'1. Basic'!D17</f>
        <v>110</v>
      </c>
      <c r="E15" s="47">
        <f t="shared" si="0"/>
        <v>88</v>
      </c>
      <c r="F15" s="47">
        <f t="shared" si="1"/>
        <v>58</v>
      </c>
      <c r="G15" s="12">
        <f t="shared" si="2"/>
        <v>0.34090909090909088</v>
      </c>
      <c r="H15" s="25">
        <v>11</v>
      </c>
      <c r="I15" s="12">
        <f t="shared" si="3"/>
        <v>0.65909090909090906</v>
      </c>
      <c r="J15" s="49">
        <v>150</v>
      </c>
      <c r="K15" s="95"/>
      <c r="L15" s="14">
        <f t="shared" si="4"/>
        <v>1.0309278350515463</v>
      </c>
      <c r="M15" s="15"/>
      <c r="S15" s="10"/>
      <c r="T15" s="16">
        <f t="shared" si="5"/>
        <v>150</v>
      </c>
      <c r="U15" s="16"/>
      <c r="V15" s="17">
        <f t="shared" si="6"/>
        <v>0.65909090909090906</v>
      </c>
      <c r="W15" s="18"/>
    </row>
    <row r="16" spans="1:23" ht="20.100000000000001" customHeight="1" x14ac:dyDescent="0.25">
      <c r="A16" s="93"/>
      <c r="B16" s="11" t="str">
        <f>'1. Basic'!B18</f>
        <v>Dish 12</v>
      </c>
      <c r="C16" s="40">
        <f>'1. Basic'!C18</f>
        <v>30</v>
      </c>
      <c r="D16" s="40">
        <f>'1. Basic'!D18</f>
        <v>110</v>
      </c>
      <c r="E16" s="47">
        <f t="shared" si="0"/>
        <v>88</v>
      </c>
      <c r="F16" s="47">
        <f t="shared" si="1"/>
        <v>58</v>
      </c>
      <c r="G16" s="12">
        <f t="shared" si="2"/>
        <v>0.34090909090909088</v>
      </c>
      <c r="H16" s="25">
        <v>12</v>
      </c>
      <c r="I16" s="12">
        <f t="shared" si="3"/>
        <v>0.65909090909090906</v>
      </c>
      <c r="J16" s="49">
        <v>140</v>
      </c>
      <c r="K16" s="95"/>
      <c r="L16" s="14">
        <f t="shared" si="4"/>
        <v>0.96219931271477666</v>
      </c>
      <c r="M16" s="15"/>
      <c r="S16" s="10"/>
      <c r="T16" s="16">
        <f t="shared" si="5"/>
        <v>140</v>
      </c>
      <c r="U16" s="16"/>
      <c r="V16" s="17">
        <f t="shared" si="6"/>
        <v>0.65909090909090906</v>
      </c>
      <c r="W16" s="18"/>
    </row>
    <row r="17" spans="1:23" ht="20.100000000000001" customHeight="1" x14ac:dyDescent="0.25">
      <c r="A17" s="93"/>
      <c r="B17" s="11" t="str">
        <f>'1. Basic'!B19</f>
        <v>Dish 13</v>
      </c>
      <c r="C17" s="40">
        <f>'1. Basic'!C19</f>
        <v>30</v>
      </c>
      <c r="D17" s="40">
        <f>'1. Basic'!D19</f>
        <v>110</v>
      </c>
      <c r="E17" s="47">
        <f t="shared" si="0"/>
        <v>88</v>
      </c>
      <c r="F17" s="47">
        <f t="shared" si="1"/>
        <v>58</v>
      </c>
      <c r="G17" s="12">
        <f t="shared" si="2"/>
        <v>0.34090909090909088</v>
      </c>
      <c r="H17" s="25">
        <v>13</v>
      </c>
      <c r="I17" s="12">
        <f t="shared" si="3"/>
        <v>0.65909090909090906</v>
      </c>
      <c r="J17" s="49">
        <v>130</v>
      </c>
      <c r="K17" s="95"/>
      <c r="L17" s="14">
        <f t="shared" si="4"/>
        <v>0.89347079037800692</v>
      </c>
      <c r="M17" s="15"/>
      <c r="S17" s="10"/>
      <c r="T17" s="16">
        <f t="shared" si="5"/>
        <v>130</v>
      </c>
      <c r="U17" s="16"/>
      <c r="V17" s="17">
        <f t="shared" si="6"/>
        <v>0.65909090909090906</v>
      </c>
      <c r="W17" s="18"/>
    </row>
    <row r="18" spans="1:23" ht="20.100000000000001" customHeight="1" x14ac:dyDescent="0.25">
      <c r="A18" s="93"/>
      <c r="B18" s="11" t="str">
        <f>'1. Basic'!B20</f>
        <v>Dish 14</v>
      </c>
      <c r="C18" s="40">
        <f>'1. Basic'!C20</f>
        <v>30</v>
      </c>
      <c r="D18" s="40">
        <f>'1. Basic'!D20</f>
        <v>110</v>
      </c>
      <c r="E18" s="47">
        <f t="shared" si="0"/>
        <v>88</v>
      </c>
      <c r="F18" s="47">
        <f t="shared" si="1"/>
        <v>58</v>
      </c>
      <c r="G18" s="12">
        <f t="shared" si="2"/>
        <v>0.34090909090909088</v>
      </c>
      <c r="H18" s="25">
        <v>14</v>
      </c>
      <c r="I18" s="12">
        <f t="shared" si="3"/>
        <v>0.65909090909090906</v>
      </c>
      <c r="J18" s="49">
        <v>120</v>
      </c>
      <c r="K18" s="95"/>
      <c r="L18" s="14">
        <f t="shared" si="4"/>
        <v>0.82474226804123707</v>
      </c>
      <c r="M18" s="15"/>
      <c r="O18" s="7" t="s">
        <v>2</v>
      </c>
      <c r="P18" s="8">
        <v>0.2</v>
      </c>
      <c r="Q18" s="7"/>
      <c r="S18" s="10"/>
      <c r="T18" s="16">
        <f t="shared" si="5"/>
        <v>120</v>
      </c>
      <c r="U18" s="16"/>
      <c r="V18" s="17">
        <f t="shared" si="6"/>
        <v>0.65909090909090906</v>
      </c>
      <c r="W18" s="18"/>
    </row>
    <row r="19" spans="1:23" ht="20.100000000000001" customHeight="1" x14ac:dyDescent="0.25">
      <c r="A19" s="93"/>
      <c r="B19" s="11" t="str">
        <f>'1. Basic'!B21</f>
        <v>Dish 15</v>
      </c>
      <c r="C19" s="40">
        <f>'1. Basic'!C21</f>
        <v>30</v>
      </c>
      <c r="D19" s="40">
        <f>'1. Basic'!D21</f>
        <v>110</v>
      </c>
      <c r="E19" s="47">
        <f t="shared" si="0"/>
        <v>88</v>
      </c>
      <c r="F19" s="47">
        <f t="shared" si="1"/>
        <v>58</v>
      </c>
      <c r="G19" s="12">
        <f t="shared" si="2"/>
        <v>0.34090909090909088</v>
      </c>
      <c r="H19" s="25">
        <v>15</v>
      </c>
      <c r="I19" s="12">
        <f t="shared" si="3"/>
        <v>0.65909090909090906</v>
      </c>
      <c r="J19" s="49">
        <v>110</v>
      </c>
      <c r="K19" s="95"/>
      <c r="L19" s="14">
        <f t="shared" si="4"/>
        <v>0.75601374570446733</v>
      </c>
      <c r="M19" s="15"/>
      <c r="S19" s="10"/>
      <c r="T19" s="16">
        <f t="shared" si="5"/>
        <v>110</v>
      </c>
      <c r="U19" s="16"/>
      <c r="V19" s="17">
        <f t="shared" si="6"/>
        <v>0.65909090909090906</v>
      </c>
      <c r="W19" s="18"/>
    </row>
    <row r="20" spans="1:23" ht="20.100000000000001" customHeight="1" x14ac:dyDescent="0.25">
      <c r="A20" s="93"/>
      <c r="B20" s="11" t="str">
        <f>'1. Basic'!B22</f>
        <v>Dish 16</v>
      </c>
      <c r="C20" s="40">
        <f>'1. Basic'!C22</f>
        <v>30</v>
      </c>
      <c r="D20" s="40">
        <f>'1. Basic'!D22</f>
        <v>110</v>
      </c>
      <c r="E20" s="47">
        <f t="shared" si="0"/>
        <v>88</v>
      </c>
      <c r="F20" s="47">
        <f t="shared" si="1"/>
        <v>58</v>
      </c>
      <c r="G20" s="12">
        <f t="shared" si="2"/>
        <v>0.34090909090909088</v>
      </c>
      <c r="H20" s="25">
        <v>16</v>
      </c>
      <c r="I20" s="12">
        <f t="shared" si="3"/>
        <v>0.65909090909090906</v>
      </c>
      <c r="J20" s="49">
        <v>100</v>
      </c>
      <c r="K20" s="95"/>
      <c r="L20" s="14">
        <f t="shared" si="4"/>
        <v>0.6872852233676976</v>
      </c>
      <c r="M20" s="15"/>
      <c r="S20" s="10"/>
      <c r="T20" s="16">
        <f t="shared" si="5"/>
        <v>100</v>
      </c>
      <c r="U20" s="16"/>
      <c r="V20" s="17">
        <f t="shared" si="6"/>
        <v>0.65909090909090906</v>
      </c>
      <c r="W20" s="18"/>
    </row>
    <row r="21" spans="1:23" ht="20.100000000000001" customHeight="1" x14ac:dyDescent="0.25">
      <c r="A21" s="93"/>
      <c r="B21" s="11" t="str">
        <f>'1. Basic'!B23</f>
        <v>Dish 17</v>
      </c>
      <c r="C21" s="40">
        <f>'1. Basic'!C23</f>
        <v>30</v>
      </c>
      <c r="D21" s="40">
        <f>'1. Basic'!D23</f>
        <v>110</v>
      </c>
      <c r="E21" s="47">
        <f t="shared" si="0"/>
        <v>88</v>
      </c>
      <c r="F21" s="47">
        <f t="shared" si="1"/>
        <v>58</v>
      </c>
      <c r="G21" s="12">
        <f t="shared" si="2"/>
        <v>0.34090909090909088</v>
      </c>
      <c r="H21" s="25">
        <v>17</v>
      </c>
      <c r="I21" s="12">
        <f t="shared" si="3"/>
        <v>0.65909090909090906</v>
      </c>
      <c r="J21" s="49">
        <v>90</v>
      </c>
      <c r="K21" s="95"/>
      <c r="L21" s="14">
        <f t="shared" si="4"/>
        <v>0.61855670103092786</v>
      </c>
      <c r="M21" s="15"/>
      <c r="S21" s="10"/>
      <c r="T21" s="16">
        <f t="shared" si="5"/>
        <v>90</v>
      </c>
      <c r="U21" s="16"/>
      <c r="V21" s="17">
        <f t="shared" si="6"/>
        <v>0.65909090909090906</v>
      </c>
      <c r="W21" s="18"/>
    </row>
    <row r="22" spans="1:23" ht="20.100000000000001" customHeight="1" x14ac:dyDescent="0.25">
      <c r="A22" s="93"/>
      <c r="B22" s="11" t="str">
        <f>'1. Basic'!B24</f>
        <v>Dish 18</v>
      </c>
      <c r="C22" s="40">
        <f>'1. Basic'!C24</f>
        <v>30</v>
      </c>
      <c r="D22" s="40">
        <f>'1. Basic'!D24</f>
        <v>110</v>
      </c>
      <c r="E22" s="47">
        <f t="shared" si="0"/>
        <v>88</v>
      </c>
      <c r="F22" s="47">
        <f t="shared" si="1"/>
        <v>58</v>
      </c>
      <c r="G22" s="12">
        <f t="shared" si="2"/>
        <v>0.34090909090909088</v>
      </c>
      <c r="H22" s="25">
        <v>18</v>
      </c>
      <c r="I22" s="12">
        <f t="shared" si="3"/>
        <v>0.65909090909090906</v>
      </c>
      <c r="J22" s="49">
        <v>100</v>
      </c>
      <c r="K22" s="95"/>
      <c r="L22" s="14">
        <f t="shared" si="4"/>
        <v>0.6872852233676976</v>
      </c>
      <c r="M22" s="15"/>
      <c r="S22" s="10"/>
      <c r="T22" s="16">
        <f t="shared" si="5"/>
        <v>100</v>
      </c>
      <c r="U22" s="16"/>
      <c r="V22" s="17">
        <f t="shared" si="6"/>
        <v>0.65909090909090906</v>
      </c>
      <c r="W22" s="18"/>
    </row>
    <row r="23" spans="1:23" ht="20.100000000000001" customHeight="1" x14ac:dyDescent="0.25">
      <c r="A23" s="93"/>
      <c r="B23" s="11" t="str">
        <f>'1. Basic'!B25</f>
        <v>Dish 19</v>
      </c>
      <c r="C23" s="40">
        <f>'1. Basic'!C25</f>
        <v>30</v>
      </c>
      <c r="D23" s="40">
        <f>'1. Basic'!D25</f>
        <v>110</v>
      </c>
      <c r="E23" s="47">
        <f t="shared" si="0"/>
        <v>88</v>
      </c>
      <c r="F23" s="47">
        <f t="shared" si="1"/>
        <v>58</v>
      </c>
      <c r="G23" s="12">
        <f t="shared" si="2"/>
        <v>0.34090909090909088</v>
      </c>
      <c r="H23" s="25">
        <v>19</v>
      </c>
      <c r="I23" s="12">
        <f t="shared" si="3"/>
        <v>0.65909090909090906</v>
      </c>
      <c r="J23" s="49">
        <v>110</v>
      </c>
      <c r="K23" s="95"/>
      <c r="L23" s="14">
        <f t="shared" si="4"/>
        <v>0.75601374570446733</v>
      </c>
      <c r="M23" s="15"/>
      <c r="S23" s="10"/>
      <c r="T23" s="16">
        <f t="shared" si="5"/>
        <v>110</v>
      </c>
      <c r="U23" s="16"/>
      <c r="V23" s="17">
        <f t="shared" si="6"/>
        <v>0.65909090909090906</v>
      </c>
      <c r="W23" s="18"/>
    </row>
    <row r="24" spans="1:23" ht="20.100000000000001" customHeight="1" thickBot="1" x14ac:dyDescent="0.3">
      <c r="A24" s="94"/>
      <c r="B24" s="19" t="str">
        <f>'1. Basic'!B26</f>
        <v>Dish 20</v>
      </c>
      <c r="C24" s="40">
        <f>'1. Basic'!C26</f>
        <v>30</v>
      </c>
      <c r="D24" s="40">
        <f>'1. Basic'!D26</f>
        <v>110</v>
      </c>
      <c r="E24" s="48">
        <f t="shared" si="0"/>
        <v>88</v>
      </c>
      <c r="F24" s="48">
        <f t="shared" si="1"/>
        <v>58</v>
      </c>
      <c r="G24" s="20">
        <f t="shared" si="2"/>
        <v>0.34090909090909088</v>
      </c>
      <c r="H24" s="26">
        <v>20</v>
      </c>
      <c r="I24" s="20">
        <f t="shared" si="3"/>
        <v>0.65909090909090906</v>
      </c>
      <c r="J24" s="49">
        <v>120</v>
      </c>
      <c r="K24" s="96"/>
      <c r="L24" s="22">
        <f t="shared" si="4"/>
        <v>0.82474226804123707</v>
      </c>
      <c r="M24" s="15"/>
      <c r="S24" s="10"/>
      <c r="T24" s="16">
        <f t="shared" si="5"/>
        <v>120</v>
      </c>
      <c r="U24" s="16"/>
      <c r="V24" s="17">
        <f t="shared" si="6"/>
        <v>0.65909090909090906</v>
      </c>
      <c r="W24" s="18"/>
    </row>
    <row r="25" spans="1:23" x14ac:dyDescent="0.25">
      <c r="A25" s="53"/>
      <c r="B25" s="54"/>
      <c r="C25" s="55"/>
      <c r="D25" s="55"/>
      <c r="E25" s="54"/>
      <c r="F25" s="54"/>
      <c r="G25" s="54"/>
      <c r="H25" s="69"/>
      <c r="I25" s="54"/>
      <c r="J25" s="56"/>
      <c r="K25" s="54"/>
      <c r="L25" s="57"/>
      <c r="S25" s="10"/>
      <c r="T25" s="10"/>
      <c r="U25" s="10"/>
      <c r="V25" s="10"/>
    </row>
    <row r="26" spans="1:23" x14ac:dyDescent="0.25">
      <c r="A26" s="53"/>
      <c r="B26" s="54"/>
      <c r="C26" s="55"/>
      <c r="D26" s="55"/>
      <c r="E26" s="54"/>
      <c r="F26" s="54"/>
      <c r="G26" s="54"/>
      <c r="H26" s="69"/>
      <c r="I26" s="54"/>
      <c r="J26" s="56"/>
      <c r="K26" s="54"/>
      <c r="L26" s="57"/>
      <c r="S26" s="10"/>
      <c r="T26" s="10"/>
      <c r="U26" s="10"/>
      <c r="V26" s="10"/>
    </row>
    <row r="27" spans="1:23" x14ac:dyDescent="0.25">
      <c r="A27" s="53"/>
      <c r="B27" s="54" t="s">
        <v>34</v>
      </c>
      <c r="C27" s="55"/>
      <c r="D27" s="55"/>
      <c r="E27" s="54"/>
      <c r="F27" s="54"/>
      <c r="G27" s="54"/>
      <c r="H27" s="54" t="s">
        <v>35</v>
      </c>
      <c r="I27" s="70">
        <f>MAX(I5:I24)</f>
        <v>0.65909090909090906</v>
      </c>
      <c r="J27" s="56"/>
      <c r="K27" s="54"/>
      <c r="L27" s="57"/>
    </row>
    <row r="28" spans="1:23" ht="15.75" thickBot="1" x14ac:dyDescent="0.3">
      <c r="A28" s="58"/>
      <c r="B28" s="59"/>
      <c r="C28" s="60"/>
      <c r="D28" s="60"/>
      <c r="E28" s="59"/>
      <c r="F28" s="59"/>
      <c r="G28" s="59"/>
      <c r="H28" s="71"/>
      <c r="I28" s="59"/>
      <c r="J28" s="61"/>
      <c r="K28" s="59"/>
      <c r="L28" s="62"/>
    </row>
  </sheetData>
  <mergeCells count="4">
    <mergeCell ref="A5:A24"/>
    <mergeCell ref="K5:K24"/>
    <mergeCell ref="A1:L1"/>
    <mergeCell ref="A2:L2"/>
  </mergeCells>
  <conditionalFormatting sqref="K25:M1048576 M4:M24 I3 I5:I10485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5:H26 G5:G24 G28:H1048576 G2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:L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8608F-6FFB-46BC-AF6B-2AB9B54D96F4}">
  <dimension ref="A1:T40"/>
  <sheetViews>
    <sheetView showGridLines="0" zoomScale="70" zoomScaleNormal="70" workbookViewId="0">
      <selection activeCell="V6" sqref="V6"/>
    </sheetView>
  </sheetViews>
  <sheetFormatPr defaultColWidth="8.85546875" defaultRowHeight="15" x14ac:dyDescent="0.2"/>
  <cols>
    <col min="1" max="16384" width="8.85546875" style="24"/>
  </cols>
  <sheetData>
    <row r="1" spans="1:20" s="27" customFormat="1" ht="81" customHeight="1" x14ac:dyDescent="0.2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9"/>
    </row>
    <row r="2" spans="1:20" s="27" customFormat="1" ht="54.6" customHeight="1" x14ac:dyDescent="0.25">
      <c r="A2" s="90" t="s">
        <v>37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2"/>
    </row>
    <row r="3" spans="1:20" x14ac:dyDescent="0.2">
      <c r="A3" s="6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5"/>
    </row>
    <row r="4" spans="1:20" x14ac:dyDescent="0.2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5"/>
    </row>
    <row r="5" spans="1:20" x14ac:dyDescent="0.2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5"/>
    </row>
    <row r="6" spans="1:20" x14ac:dyDescent="0.2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5"/>
    </row>
    <row r="7" spans="1:20" x14ac:dyDescent="0.2">
      <c r="A7" s="63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5"/>
    </row>
    <row r="8" spans="1:20" x14ac:dyDescent="0.2">
      <c r="A8" s="63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5"/>
    </row>
    <row r="9" spans="1:20" x14ac:dyDescent="0.2">
      <c r="A9" s="63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5"/>
    </row>
    <row r="10" spans="1:20" x14ac:dyDescent="0.2">
      <c r="A10" s="63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5"/>
    </row>
    <row r="11" spans="1:20" x14ac:dyDescent="0.2">
      <c r="A11" s="63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5"/>
    </row>
    <row r="12" spans="1:20" x14ac:dyDescent="0.2">
      <c r="A12" s="63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5"/>
    </row>
    <row r="13" spans="1:20" x14ac:dyDescent="0.2">
      <c r="A13" s="63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5"/>
    </row>
    <row r="14" spans="1:20" x14ac:dyDescent="0.2">
      <c r="A14" s="63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5"/>
    </row>
    <row r="15" spans="1:20" x14ac:dyDescent="0.2">
      <c r="A15" s="63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5"/>
    </row>
    <row r="16" spans="1:20" x14ac:dyDescent="0.2">
      <c r="A16" s="63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5"/>
    </row>
    <row r="17" spans="1:20" x14ac:dyDescent="0.2">
      <c r="A17" s="63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5"/>
    </row>
    <row r="18" spans="1:20" x14ac:dyDescent="0.2">
      <c r="A18" s="63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5"/>
    </row>
    <row r="19" spans="1:20" x14ac:dyDescent="0.2">
      <c r="A19" s="63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5"/>
    </row>
    <row r="20" spans="1:20" x14ac:dyDescent="0.2">
      <c r="A20" s="63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5"/>
    </row>
    <row r="21" spans="1:20" x14ac:dyDescent="0.2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5"/>
    </row>
    <row r="22" spans="1:20" x14ac:dyDescent="0.2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5"/>
    </row>
    <row r="23" spans="1:20" x14ac:dyDescent="0.2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5"/>
    </row>
    <row r="24" spans="1:20" x14ac:dyDescent="0.2">
      <c r="A24" s="63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5"/>
    </row>
    <row r="25" spans="1:20" x14ac:dyDescent="0.2">
      <c r="A25" s="63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5"/>
    </row>
    <row r="26" spans="1:20" x14ac:dyDescent="0.2">
      <c r="A26" s="63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5"/>
    </row>
    <row r="27" spans="1:20" x14ac:dyDescent="0.2">
      <c r="A27" s="63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5"/>
    </row>
    <row r="28" spans="1:20" x14ac:dyDescent="0.2">
      <c r="A28" s="63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5"/>
    </row>
    <row r="29" spans="1:20" x14ac:dyDescent="0.2">
      <c r="A29" s="63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5"/>
    </row>
    <row r="30" spans="1:20" x14ac:dyDescent="0.2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5"/>
    </row>
    <row r="31" spans="1:20" x14ac:dyDescent="0.2">
      <c r="A31" s="63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5"/>
    </row>
    <row r="32" spans="1:20" x14ac:dyDescent="0.2">
      <c r="A32" s="63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5"/>
    </row>
    <row r="33" spans="1:20" x14ac:dyDescent="0.2">
      <c r="A33" s="63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5"/>
    </row>
    <row r="34" spans="1:20" x14ac:dyDescent="0.2">
      <c r="A34" s="63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5"/>
    </row>
    <row r="35" spans="1:20" x14ac:dyDescent="0.2">
      <c r="A35" s="63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5"/>
    </row>
    <row r="36" spans="1:20" x14ac:dyDescent="0.2">
      <c r="A36" s="63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5"/>
    </row>
    <row r="37" spans="1:20" x14ac:dyDescent="0.2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5"/>
    </row>
    <row r="38" spans="1:20" x14ac:dyDescent="0.2">
      <c r="A38" s="63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5"/>
    </row>
    <row r="39" spans="1:20" x14ac:dyDescent="0.2">
      <c r="A39" s="63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5"/>
    </row>
    <row r="40" spans="1:20" ht="15.75" thickBot="1" x14ac:dyDescent="0.25">
      <c r="A40" s="66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8"/>
    </row>
  </sheetData>
  <mergeCells count="2">
    <mergeCell ref="A1:T1"/>
    <mergeCell ref="A2:T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7354A-362D-4727-AA05-9E66F10C8616}">
  <dimension ref="A1:X25"/>
  <sheetViews>
    <sheetView showGridLines="0" zoomScale="70" zoomScaleNormal="70" workbookViewId="0">
      <selection activeCell="F5" sqref="F5"/>
    </sheetView>
  </sheetViews>
  <sheetFormatPr defaultColWidth="8.85546875" defaultRowHeight="15" x14ac:dyDescent="0.25"/>
  <cols>
    <col min="1" max="1" width="8.85546875" style="5"/>
    <col min="2" max="2" width="16.42578125" style="5" bestFit="1" customWidth="1"/>
    <col min="3" max="3" width="8.5703125" style="6" bestFit="1" customWidth="1"/>
    <col min="4" max="4" width="14.85546875" style="6" bestFit="1" customWidth="1"/>
    <col min="5" max="5" width="20.140625" style="5" bestFit="1" customWidth="1"/>
    <col min="6" max="6" width="8.5703125" style="5" bestFit="1" customWidth="1"/>
    <col min="7" max="7" width="12.85546875" style="5" bestFit="1" customWidth="1"/>
    <col min="8" max="8" width="13.5703125" style="5" bestFit="1" customWidth="1"/>
    <col min="9" max="9" width="12" style="9" customWidth="1"/>
    <col min="10" max="10" width="17.42578125" style="5" customWidth="1"/>
    <col min="11" max="13" width="17.85546875" style="5" customWidth="1"/>
    <col min="14" max="14" width="10.42578125" style="5" hidden="1" customWidth="1"/>
    <col min="15" max="15" width="9" style="5" hidden="1" customWidth="1"/>
    <col min="16" max="24" width="0" style="5" hidden="1" customWidth="1"/>
    <col min="25" max="16384" width="8.85546875" style="5"/>
  </cols>
  <sheetData>
    <row r="1" spans="1:24" s="27" customFormat="1" ht="81" customHeight="1" x14ac:dyDescent="0.2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9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4" s="27" customFormat="1" ht="54.6" customHeight="1" x14ac:dyDescent="0.25">
      <c r="A2" s="90" t="s">
        <v>39</v>
      </c>
      <c r="B2" s="91"/>
      <c r="C2" s="91"/>
      <c r="D2" s="91"/>
      <c r="E2" s="91"/>
      <c r="F2" s="91"/>
      <c r="G2" s="91"/>
      <c r="H2" s="91"/>
      <c r="I2" s="91"/>
      <c r="J2" s="92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4" ht="15.75" thickBot="1" x14ac:dyDescent="0.3">
      <c r="A3" s="53"/>
      <c r="B3" s="54"/>
      <c r="C3" s="55"/>
      <c r="D3" s="55"/>
      <c r="E3" s="54"/>
      <c r="F3" s="54"/>
      <c r="G3" s="54"/>
      <c r="H3" s="54"/>
      <c r="I3" s="56"/>
      <c r="J3" s="57"/>
    </row>
    <row r="4" spans="1:24" ht="33.950000000000003" customHeight="1" thickBot="1" x14ac:dyDescent="0.3">
      <c r="A4" s="44" t="s">
        <v>3</v>
      </c>
      <c r="B4" s="44" t="s">
        <v>4</v>
      </c>
      <c r="C4" s="44" t="s">
        <v>5</v>
      </c>
      <c r="D4" s="44" t="s">
        <v>6</v>
      </c>
      <c r="E4" s="44" t="s">
        <v>7</v>
      </c>
      <c r="F4" s="44" t="s">
        <v>8</v>
      </c>
      <c r="G4" s="44" t="s">
        <v>9</v>
      </c>
      <c r="H4" s="44" t="s">
        <v>10</v>
      </c>
      <c r="I4" s="44" t="s">
        <v>31</v>
      </c>
      <c r="J4" s="45" t="s">
        <v>40</v>
      </c>
      <c r="K4" s="2"/>
      <c r="L4" s="2"/>
      <c r="M4" s="2"/>
      <c r="U4" s="5" t="s">
        <v>31</v>
      </c>
      <c r="W4" s="5" t="s">
        <v>10</v>
      </c>
    </row>
    <row r="5" spans="1:24" ht="20.100000000000001" customHeight="1" x14ac:dyDescent="0.25">
      <c r="A5" s="93"/>
      <c r="B5" s="11" t="str">
        <f>'1. Basic'!B7</f>
        <v>Burger and Chips</v>
      </c>
      <c r="C5" s="40">
        <f>'1. Basic'!C7</f>
        <v>25</v>
      </c>
      <c r="D5" s="40">
        <f>'1. Basic'!D7</f>
        <v>85</v>
      </c>
      <c r="E5" s="47">
        <f>D5-(D5*$Q$18)</f>
        <v>68</v>
      </c>
      <c r="F5" s="47">
        <f>E5-C5</f>
        <v>43</v>
      </c>
      <c r="G5" s="12">
        <f>C5/E5</f>
        <v>0.36764705882352944</v>
      </c>
      <c r="H5" s="12">
        <f>(E5-C5)/E5</f>
        <v>0.63235294117647056</v>
      </c>
      <c r="I5" s="13">
        <f>'2. Sales Volumes'!J5</f>
        <v>400</v>
      </c>
      <c r="J5" s="3">
        <v>5</v>
      </c>
      <c r="K5" s="15"/>
      <c r="L5" s="15"/>
      <c r="M5" s="15"/>
      <c r="N5" s="15"/>
      <c r="U5" s="23">
        <f>I5</f>
        <v>400</v>
      </c>
      <c r="V5" s="23"/>
      <c r="W5" s="18">
        <f>H5</f>
        <v>0.63235294117647056</v>
      </c>
      <c r="X5" s="18"/>
    </row>
    <row r="6" spans="1:24" ht="20.100000000000001" customHeight="1" x14ac:dyDescent="0.25">
      <c r="A6" s="93"/>
      <c r="B6" s="11" t="str">
        <f>'1. Basic'!B8</f>
        <v>Spaghetti Bolonaise</v>
      </c>
      <c r="C6" s="40">
        <f>'1. Basic'!C8</f>
        <v>30</v>
      </c>
      <c r="D6" s="40">
        <f>'1. Basic'!D8</f>
        <v>110</v>
      </c>
      <c r="E6" s="47">
        <f t="shared" ref="E6:E24" si="0">D6-(D6*$Q$18)</f>
        <v>88</v>
      </c>
      <c r="F6" s="47">
        <f t="shared" ref="F6:F24" si="1">E6-C6</f>
        <v>58</v>
      </c>
      <c r="G6" s="12">
        <f t="shared" ref="G6:G24" si="2">C6/E6</f>
        <v>0.34090909090909088</v>
      </c>
      <c r="H6" s="12">
        <f t="shared" ref="H6:H24" si="3">(E6-C6)/E6</f>
        <v>0.65909090909090906</v>
      </c>
      <c r="I6" s="13">
        <f>'2. Sales Volumes'!J6</f>
        <v>50</v>
      </c>
      <c r="J6" s="3">
        <v>4</v>
      </c>
      <c r="K6" s="15"/>
      <c r="L6" s="15"/>
      <c r="M6" s="15"/>
      <c r="N6" s="15"/>
      <c r="U6" s="23">
        <f t="shared" ref="U6:U24" si="4">I6</f>
        <v>50</v>
      </c>
      <c r="V6" s="23"/>
      <c r="W6" s="18">
        <f t="shared" ref="W6:W24" si="5">H6</f>
        <v>0.65909090909090906</v>
      </c>
      <c r="X6" s="18"/>
    </row>
    <row r="7" spans="1:24" ht="20.100000000000001" customHeight="1" x14ac:dyDescent="0.25">
      <c r="A7" s="93"/>
      <c r="B7" s="11" t="str">
        <f>'1. Basic'!B9</f>
        <v>Dish 3</v>
      </c>
      <c r="C7" s="40">
        <f>'1. Basic'!C9</f>
        <v>30</v>
      </c>
      <c r="D7" s="40">
        <f>'1. Basic'!D9</f>
        <v>110</v>
      </c>
      <c r="E7" s="47">
        <f t="shared" si="0"/>
        <v>88</v>
      </c>
      <c r="F7" s="47">
        <f t="shared" si="1"/>
        <v>58</v>
      </c>
      <c r="G7" s="12">
        <f t="shared" si="2"/>
        <v>0.34090909090909088</v>
      </c>
      <c r="H7" s="12">
        <f t="shared" si="3"/>
        <v>0.65909090909090906</v>
      </c>
      <c r="I7" s="13">
        <f>'2. Sales Volumes'!J7</f>
        <v>120</v>
      </c>
      <c r="J7" s="3">
        <v>1</v>
      </c>
      <c r="K7" s="15"/>
      <c r="L7" s="15"/>
      <c r="M7" s="15"/>
      <c r="N7" s="15"/>
      <c r="U7" s="23">
        <f t="shared" si="4"/>
        <v>120</v>
      </c>
      <c r="V7" s="23"/>
      <c r="W7" s="18">
        <f t="shared" si="5"/>
        <v>0.65909090909090906</v>
      </c>
      <c r="X7" s="18"/>
    </row>
    <row r="8" spans="1:24" ht="20.100000000000001" customHeight="1" x14ac:dyDescent="0.25">
      <c r="A8" s="93"/>
      <c r="B8" s="11" t="str">
        <f>'1. Basic'!B10</f>
        <v>Dish 4</v>
      </c>
      <c r="C8" s="40">
        <f>'1. Basic'!C10</f>
        <v>30</v>
      </c>
      <c r="D8" s="40">
        <f>'1. Basic'!D10</f>
        <v>110</v>
      </c>
      <c r="E8" s="47">
        <f t="shared" si="0"/>
        <v>88</v>
      </c>
      <c r="F8" s="47">
        <f t="shared" si="1"/>
        <v>58</v>
      </c>
      <c r="G8" s="12">
        <f t="shared" si="2"/>
        <v>0.34090909090909088</v>
      </c>
      <c r="H8" s="12">
        <f t="shared" si="3"/>
        <v>0.65909090909090906</v>
      </c>
      <c r="I8" s="13">
        <f>'2. Sales Volumes'!J8</f>
        <v>140</v>
      </c>
      <c r="J8" s="3">
        <v>3</v>
      </c>
      <c r="K8" s="15"/>
      <c r="L8" s="15"/>
      <c r="M8" s="15"/>
      <c r="N8" s="15"/>
      <c r="U8" s="23">
        <f t="shared" si="4"/>
        <v>140</v>
      </c>
      <c r="V8" s="23"/>
      <c r="W8" s="18">
        <f t="shared" si="5"/>
        <v>0.65909090909090906</v>
      </c>
      <c r="X8" s="18"/>
    </row>
    <row r="9" spans="1:24" ht="20.100000000000001" customHeight="1" x14ac:dyDescent="0.25">
      <c r="A9" s="93"/>
      <c r="B9" s="11" t="str">
        <f>'1. Basic'!B11</f>
        <v>Dish 5</v>
      </c>
      <c r="C9" s="40">
        <f>'1. Basic'!C11</f>
        <v>30</v>
      </c>
      <c r="D9" s="40">
        <f>'1. Basic'!D11</f>
        <v>110</v>
      </c>
      <c r="E9" s="47">
        <f t="shared" si="0"/>
        <v>88</v>
      </c>
      <c r="F9" s="47">
        <f t="shared" si="1"/>
        <v>58</v>
      </c>
      <c r="G9" s="12">
        <f t="shared" si="2"/>
        <v>0.34090909090909088</v>
      </c>
      <c r="H9" s="12">
        <f t="shared" si="3"/>
        <v>0.65909090909090906</v>
      </c>
      <c r="I9" s="13">
        <f>'2. Sales Volumes'!J9</f>
        <v>150</v>
      </c>
      <c r="J9" s="3">
        <v>4</v>
      </c>
      <c r="K9" s="15"/>
      <c r="L9" s="15"/>
      <c r="M9" s="15"/>
      <c r="N9" s="15"/>
      <c r="U9" s="23">
        <f t="shared" si="4"/>
        <v>150</v>
      </c>
      <c r="V9" s="23"/>
      <c r="W9" s="18">
        <f t="shared" si="5"/>
        <v>0.65909090909090906</v>
      </c>
      <c r="X9" s="18"/>
    </row>
    <row r="10" spans="1:24" ht="20.100000000000001" customHeight="1" x14ac:dyDescent="0.25">
      <c r="A10" s="93"/>
      <c r="B10" s="11" t="str">
        <f>'1. Basic'!B12</f>
        <v>Dish 6</v>
      </c>
      <c r="C10" s="40">
        <f>'1. Basic'!C12</f>
        <v>30</v>
      </c>
      <c r="D10" s="40">
        <f>'1. Basic'!D12</f>
        <v>110</v>
      </c>
      <c r="E10" s="47">
        <f t="shared" si="0"/>
        <v>88</v>
      </c>
      <c r="F10" s="47">
        <f t="shared" si="1"/>
        <v>58</v>
      </c>
      <c r="G10" s="12">
        <f t="shared" si="2"/>
        <v>0.34090909090909088</v>
      </c>
      <c r="H10" s="12">
        <f t="shared" si="3"/>
        <v>0.65909090909090906</v>
      </c>
      <c r="I10" s="13">
        <f>'2. Sales Volumes'!J10</f>
        <v>160</v>
      </c>
      <c r="J10" s="3">
        <v>2</v>
      </c>
      <c r="K10" s="15"/>
      <c r="L10" s="15"/>
      <c r="M10" s="15"/>
      <c r="N10" s="15"/>
      <c r="U10" s="23">
        <f t="shared" si="4"/>
        <v>160</v>
      </c>
      <c r="V10" s="23"/>
      <c r="W10" s="18">
        <f t="shared" si="5"/>
        <v>0.65909090909090906</v>
      </c>
      <c r="X10" s="18"/>
    </row>
    <row r="11" spans="1:24" ht="20.100000000000001" customHeight="1" x14ac:dyDescent="0.25">
      <c r="A11" s="93"/>
      <c r="B11" s="11" t="str">
        <f>'1. Basic'!B13</f>
        <v>Dish 7</v>
      </c>
      <c r="C11" s="40">
        <f>'1. Basic'!C13</f>
        <v>30</v>
      </c>
      <c r="D11" s="40">
        <f>'1. Basic'!D13</f>
        <v>110</v>
      </c>
      <c r="E11" s="47">
        <f t="shared" si="0"/>
        <v>88</v>
      </c>
      <c r="F11" s="47">
        <f t="shared" si="1"/>
        <v>58</v>
      </c>
      <c r="G11" s="12">
        <f t="shared" si="2"/>
        <v>0.34090909090909088</v>
      </c>
      <c r="H11" s="12">
        <f t="shared" si="3"/>
        <v>0.65909090909090906</v>
      </c>
      <c r="I11" s="13">
        <f>'2. Sales Volumes'!J11</f>
        <v>180</v>
      </c>
      <c r="J11" s="3">
        <v>2</v>
      </c>
      <c r="K11" s="15"/>
      <c r="L11" s="15"/>
      <c r="M11" s="15"/>
      <c r="N11" s="15"/>
      <c r="U11" s="23">
        <f t="shared" si="4"/>
        <v>180</v>
      </c>
      <c r="V11" s="23"/>
      <c r="W11" s="18">
        <f t="shared" si="5"/>
        <v>0.65909090909090906</v>
      </c>
      <c r="X11" s="18"/>
    </row>
    <row r="12" spans="1:24" ht="20.100000000000001" customHeight="1" x14ac:dyDescent="0.25">
      <c r="A12" s="93"/>
      <c r="B12" s="11" t="str">
        <f>'1. Basic'!B14</f>
        <v>Dish 8</v>
      </c>
      <c r="C12" s="40">
        <f>'1. Basic'!C14</f>
        <v>30</v>
      </c>
      <c r="D12" s="40">
        <f>'1. Basic'!D14</f>
        <v>110</v>
      </c>
      <c r="E12" s="47">
        <f t="shared" si="0"/>
        <v>88</v>
      </c>
      <c r="F12" s="47">
        <f t="shared" si="1"/>
        <v>58</v>
      </c>
      <c r="G12" s="12">
        <f t="shared" si="2"/>
        <v>0.34090909090909088</v>
      </c>
      <c r="H12" s="12">
        <f t="shared" si="3"/>
        <v>0.65909090909090906</v>
      </c>
      <c r="I12" s="13">
        <f>'2. Sales Volumes'!J12</f>
        <v>200</v>
      </c>
      <c r="J12" s="3">
        <v>1</v>
      </c>
      <c r="K12" s="15"/>
      <c r="L12" s="15"/>
      <c r="M12" s="15"/>
      <c r="N12" s="15"/>
      <c r="U12" s="23">
        <f t="shared" si="4"/>
        <v>200</v>
      </c>
      <c r="V12" s="23"/>
      <c r="W12" s="18">
        <f t="shared" si="5"/>
        <v>0.65909090909090906</v>
      </c>
      <c r="X12" s="18"/>
    </row>
    <row r="13" spans="1:24" ht="20.100000000000001" customHeight="1" x14ac:dyDescent="0.25">
      <c r="A13" s="93"/>
      <c r="B13" s="11" t="str">
        <f>'1. Basic'!B15</f>
        <v>Dish 9</v>
      </c>
      <c r="C13" s="40">
        <f>'1. Basic'!C15</f>
        <v>30</v>
      </c>
      <c r="D13" s="40">
        <f>'1. Basic'!D15</f>
        <v>110</v>
      </c>
      <c r="E13" s="47">
        <f t="shared" si="0"/>
        <v>88</v>
      </c>
      <c r="F13" s="47">
        <f t="shared" si="1"/>
        <v>58</v>
      </c>
      <c r="G13" s="12">
        <f t="shared" si="2"/>
        <v>0.34090909090909088</v>
      </c>
      <c r="H13" s="12">
        <f t="shared" si="3"/>
        <v>0.65909090909090906</v>
      </c>
      <c r="I13" s="13">
        <f>'2. Sales Volumes'!J13</f>
        <v>180</v>
      </c>
      <c r="J13" s="3">
        <v>5</v>
      </c>
      <c r="K13" s="15"/>
      <c r="L13" s="15"/>
      <c r="M13" s="15"/>
      <c r="N13" s="15"/>
      <c r="U13" s="23">
        <f t="shared" si="4"/>
        <v>180</v>
      </c>
      <c r="V13" s="23"/>
      <c r="W13" s="18">
        <f t="shared" si="5"/>
        <v>0.65909090909090906</v>
      </c>
      <c r="X13" s="18"/>
    </row>
    <row r="14" spans="1:24" ht="20.100000000000001" customHeight="1" x14ac:dyDescent="0.25">
      <c r="A14" s="93"/>
      <c r="B14" s="11" t="str">
        <f>'1. Basic'!B16</f>
        <v>Dish 10</v>
      </c>
      <c r="C14" s="40">
        <f>'1. Basic'!C16</f>
        <v>30</v>
      </c>
      <c r="D14" s="40">
        <f>'1. Basic'!D16</f>
        <v>110</v>
      </c>
      <c r="E14" s="47">
        <f t="shared" si="0"/>
        <v>88</v>
      </c>
      <c r="F14" s="47">
        <f t="shared" si="1"/>
        <v>58</v>
      </c>
      <c r="G14" s="12">
        <f t="shared" si="2"/>
        <v>0.34090909090909088</v>
      </c>
      <c r="H14" s="12">
        <f t="shared" si="3"/>
        <v>0.65909090909090906</v>
      </c>
      <c r="I14" s="13">
        <f>'2. Sales Volumes'!J14</f>
        <v>160</v>
      </c>
      <c r="J14" s="3">
        <v>3</v>
      </c>
      <c r="K14" s="15"/>
      <c r="L14" s="15"/>
      <c r="M14" s="15"/>
      <c r="N14" s="15"/>
      <c r="U14" s="23">
        <f t="shared" si="4"/>
        <v>160</v>
      </c>
      <c r="V14" s="23"/>
      <c r="W14" s="18">
        <f t="shared" si="5"/>
        <v>0.65909090909090906</v>
      </c>
      <c r="X14" s="18"/>
    </row>
    <row r="15" spans="1:24" ht="20.100000000000001" customHeight="1" x14ac:dyDescent="0.25">
      <c r="A15" s="93"/>
      <c r="B15" s="11" t="str">
        <f>'1. Basic'!B17</f>
        <v>Dish 11</v>
      </c>
      <c r="C15" s="40">
        <f>'1. Basic'!C17</f>
        <v>30</v>
      </c>
      <c r="D15" s="40">
        <f>'1. Basic'!D17</f>
        <v>110</v>
      </c>
      <c r="E15" s="47">
        <f t="shared" si="0"/>
        <v>88</v>
      </c>
      <c r="F15" s="47">
        <f t="shared" si="1"/>
        <v>58</v>
      </c>
      <c r="G15" s="12">
        <f t="shared" si="2"/>
        <v>0.34090909090909088</v>
      </c>
      <c r="H15" s="12">
        <f t="shared" si="3"/>
        <v>0.65909090909090906</v>
      </c>
      <c r="I15" s="13">
        <f>'2. Sales Volumes'!J15</f>
        <v>150</v>
      </c>
      <c r="J15" s="3">
        <v>4</v>
      </c>
      <c r="K15" s="15"/>
      <c r="L15" s="15"/>
      <c r="M15" s="15"/>
      <c r="N15" s="15"/>
      <c r="U15" s="23">
        <f t="shared" si="4"/>
        <v>150</v>
      </c>
      <c r="V15" s="23"/>
      <c r="W15" s="18">
        <f t="shared" si="5"/>
        <v>0.65909090909090906</v>
      </c>
      <c r="X15" s="18"/>
    </row>
    <row r="16" spans="1:24" ht="20.100000000000001" customHeight="1" x14ac:dyDescent="0.25">
      <c r="A16" s="93"/>
      <c r="B16" s="11" t="str">
        <f>'1. Basic'!B18</f>
        <v>Dish 12</v>
      </c>
      <c r="C16" s="40">
        <f>'1. Basic'!C18</f>
        <v>30</v>
      </c>
      <c r="D16" s="40">
        <f>'1. Basic'!D18</f>
        <v>110</v>
      </c>
      <c r="E16" s="47">
        <f t="shared" si="0"/>
        <v>88</v>
      </c>
      <c r="F16" s="47">
        <f t="shared" si="1"/>
        <v>58</v>
      </c>
      <c r="G16" s="12">
        <f t="shared" si="2"/>
        <v>0.34090909090909088</v>
      </c>
      <c r="H16" s="12">
        <f t="shared" si="3"/>
        <v>0.65909090909090906</v>
      </c>
      <c r="I16" s="13">
        <f>'2. Sales Volumes'!J16</f>
        <v>140</v>
      </c>
      <c r="J16" s="3">
        <v>2</v>
      </c>
      <c r="K16" s="15"/>
      <c r="L16" s="15"/>
      <c r="M16" s="15"/>
      <c r="N16" s="15"/>
      <c r="U16" s="23">
        <f t="shared" si="4"/>
        <v>140</v>
      </c>
      <c r="V16" s="23"/>
      <c r="W16" s="18">
        <f t="shared" si="5"/>
        <v>0.65909090909090906</v>
      </c>
      <c r="X16" s="18"/>
    </row>
    <row r="17" spans="1:24" ht="20.100000000000001" customHeight="1" x14ac:dyDescent="0.25">
      <c r="A17" s="93"/>
      <c r="B17" s="11" t="str">
        <f>'1. Basic'!B19</f>
        <v>Dish 13</v>
      </c>
      <c r="C17" s="40">
        <f>'1. Basic'!C19</f>
        <v>30</v>
      </c>
      <c r="D17" s="40">
        <f>'1. Basic'!D19</f>
        <v>110</v>
      </c>
      <c r="E17" s="47">
        <f t="shared" si="0"/>
        <v>88</v>
      </c>
      <c r="F17" s="47">
        <f t="shared" si="1"/>
        <v>58</v>
      </c>
      <c r="G17" s="12">
        <f t="shared" si="2"/>
        <v>0.34090909090909088</v>
      </c>
      <c r="H17" s="12">
        <f t="shared" si="3"/>
        <v>0.65909090909090906</v>
      </c>
      <c r="I17" s="13">
        <f>'2. Sales Volumes'!J17</f>
        <v>130</v>
      </c>
      <c r="J17" s="3">
        <v>2</v>
      </c>
      <c r="K17" s="15"/>
      <c r="L17" s="15"/>
      <c r="M17" s="15"/>
      <c r="N17" s="15"/>
      <c r="U17" s="23">
        <f t="shared" si="4"/>
        <v>130</v>
      </c>
      <c r="V17" s="23"/>
      <c r="W17" s="18">
        <f t="shared" si="5"/>
        <v>0.65909090909090906</v>
      </c>
      <c r="X17" s="18"/>
    </row>
    <row r="18" spans="1:24" ht="20.100000000000001" customHeight="1" x14ac:dyDescent="0.25">
      <c r="A18" s="93"/>
      <c r="B18" s="11" t="str">
        <f>'1. Basic'!B20</f>
        <v>Dish 14</v>
      </c>
      <c r="C18" s="40">
        <f>'1. Basic'!C20</f>
        <v>30</v>
      </c>
      <c r="D18" s="40">
        <f>'1. Basic'!D20</f>
        <v>110</v>
      </c>
      <c r="E18" s="47">
        <f t="shared" si="0"/>
        <v>88</v>
      </c>
      <c r="F18" s="47">
        <f t="shared" si="1"/>
        <v>58</v>
      </c>
      <c r="G18" s="12">
        <f t="shared" si="2"/>
        <v>0.34090909090909088</v>
      </c>
      <c r="H18" s="12">
        <f t="shared" si="3"/>
        <v>0.65909090909090906</v>
      </c>
      <c r="I18" s="13">
        <f>'2. Sales Volumes'!J18</f>
        <v>120</v>
      </c>
      <c r="J18" s="3">
        <v>1</v>
      </c>
      <c r="K18" s="15"/>
      <c r="L18" s="15"/>
      <c r="M18" s="15"/>
      <c r="N18" s="15"/>
      <c r="P18" s="7" t="s">
        <v>2</v>
      </c>
      <c r="Q18" s="8">
        <v>0.2</v>
      </c>
      <c r="R18" s="7"/>
      <c r="U18" s="23">
        <f t="shared" si="4"/>
        <v>120</v>
      </c>
      <c r="V18" s="23"/>
      <c r="W18" s="18">
        <f t="shared" si="5"/>
        <v>0.65909090909090906</v>
      </c>
      <c r="X18" s="18"/>
    </row>
    <row r="19" spans="1:24" ht="20.100000000000001" customHeight="1" x14ac:dyDescent="0.25">
      <c r="A19" s="93"/>
      <c r="B19" s="11" t="str">
        <f>'1. Basic'!B21</f>
        <v>Dish 15</v>
      </c>
      <c r="C19" s="40">
        <f>'1. Basic'!C21</f>
        <v>30</v>
      </c>
      <c r="D19" s="40">
        <f>'1. Basic'!D21</f>
        <v>110</v>
      </c>
      <c r="E19" s="47">
        <f t="shared" si="0"/>
        <v>88</v>
      </c>
      <c r="F19" s="47">
        <f t="shared" si="1"/>
        <v>58</v>
      </c>
      <c r="G19" s="12">
        <f t="shared" si="2"/>
        <v>0.34090909090909088</v>
      </c>
      <c r="H19" s="12">
        <f t="shared" si="3"/>
        <v>0.65909090909090906</v>
      </c>
      <c r="I19" s="13">
        <f>'2. Sales Volumes'!J19</f>
        <v>110</v>
      </c>
      <c r="J19" s="3">
        <v>5</v>
      </c>
      <c r="K19" s="15"/>
      <c r="L19" s="15"/>
      <c r="M19" s="15"/>
      <c r="N19" s="15"/>
      <c r="U19" s="23">
        <f t="shared" si="4"/>
        <v>110</v>
      </c>
      <c r="V19" s="23"/>
      <c r="W19" s="18">
        <f t="shared" si="5"/>
        <v>0.65909090909090906</v>
      </c>
      <c r="X19" s="18"/>
    </row>
    <row r="20" spans="1:24" ht="20.100000000000001" customHeight="1" x14ac:dyDescent="0.25">
      <c r="A20" s="93"/>
      <c r="B20" s="11" t="str">
        <f>'1. Basic'!B22</f>
        <v>Dish 16</v>
      </c>
      <c r="C20" s="40">
        <f>'1. Basic'!C22</f>
        <v>30</v>
      </c>
      <c r="D20" s="40">
        <f>'1. Basic'!D22</f>
        <v>110</v>
      </c>
      <c r="E20" s="47">
        <f t="shared" si="0"/>
        <v>88</v>
      </c>
      <c r="F20" s="47">
        <f t="shared" si="1"/>
        <v>58</v>
      </c>
      <c r="G20" s="12">
        <f t="shared" si="2"/>
        <v>0.34090909090909088</v>
      </c>
      <c r="H20" s="12">
        <f t="shared" si="3"/>
        <v>0.65909090909090906</v>
      </c>
      <c r="I20" s="13">
        <f>'2. Sales Volumes'!J20</f>
        <v>100</v>
      </c>
      <c r="J20" s="3">
        <v>3</v>
      </c>
      <c r="K20" s="15"/>
      <c r="L20" s="15"/>
      <c r="M20" s="15"/>
      <c r="N20" s="15"/>
      <c r="U20" s="23">
        <f t="shared" si="4"/>
        <v>100</v>
      </c>
      <c r="V20" s="23"/>
      <c r="W20" s="18">
        <f t="shared" si="5"/>
        <v>0.65909090909090906</v>
      </c>
      <c r="X20" s="18"/>
    </row>
    <row r="21" spans="1:24" ht="20.100000000000001" customHeight="1" x14ac:dyDescent="0.25">
      <c r="A21" s="93"/>
      <c r="B21" s="11" t="str">
        <f>'1. Basic'!B23</f>
        <v>Dish 17</v>
      </c>
      <c r="C21" s="40">
        <f>'1. Basic'!C23</f>
        <v>30</v>
      </c>
      <c r="D21" s="40">
        <f>'1. Basic'!D23</f>
        <v>110</v>
      </c>
      <c r="E21" s="47">
        <f t="shared" si="0"/>
        <v>88</v>
      </c>
      <c r="F21" s="47">
        <f t="shared" si="1"/>
        <v>58</v>
      </c>
      <c r="G21" s="12">
        <f t="shared" si="2"/>
        <v>0.34090909090909088</v>
      </c>
      <c r="H21" s="12">
        <f t="shared" si="3"/>
        <v>0.65909090909090906</v>
      </c>
      <c r="I21" s="13">
        <f>'2. Sales Volumes'!J21</f>
        <v>90</v>
      </c>
      <c r="J21" s="3">
        <v>4</v>
      </c>
      <c r="K21" s="15"/>
      <c r="L21" s="15"/>
      <c r="M21" s="15"/>
      <c r="N21" s="15"/>
      <c r="U21" s="23">
        <f t="shared" si="4"/>
        <v>90</v>
      </c>
      <c r="V21" s="23"/>
      <c r="W21" s="18">
        <f t="shared" si="5"/>
        <v>0.65909090909090906</v>
      </c>
      <c r="X21" s="18"/>
    </row>
    <row r="22" spans="1:24" ht="20.100000000000001" customHeight="1" x14ac:dyDescent="0.25">
      <c r="A22" s="93"/>
      <c r="B22" s="11" t="str">
        <f>'1. Basic'!B24</f>
        <v>Dish 18</v>
      </c>
      <c r="C22" s="40">
        <f>'1. Basic'!C24</f>
        <v>30</v>
      </c>
      <c r="D22" s="40">
        <f>'1. Basic'!D24</f>
        <v>110</v>
      </c>
      <c r="E22" s="47">
        <f t="shared" si="0"/>
        <v>88</v>
      </c>
      <c r="F22" s="47">
        <f t="shared" si="1"/>
        <v>58</v>
      </c>
      <c r="G22" s="12">
        <f t="shared" si="2"/>
        <v>0.34090909090909088</v>
      </c>
      <c r="H22" s="12">
        <f t="shared" si="3"/>
        <v>0.65909090909090906</v>
      </c>
      <c r="I22" s="13">
        <f>'2. Sales Volumes'!J22</f>
        <v>100</v>
      </c>
      <c r="J22" s="3">
        <v>3</v>
      </c>
      <c r="K22" s="15"/>
      <c r="L22" s="15"/>
      <c r="M22" s="15"/>
      <c r="N22" s="15"/>
      <c r="U22" s="23">
        <f t="shared" si="4"/>
        <v>100</v>
      </c>
      <c r="V22" s="23"/>
      <c r="W22" s="18">
        <f t="shared" si="5"/>
        <v>0.65909090909090906</v>
      </c>
      <c r="X22" s="18"/>
    </row>
    <row r="23" spans="1:24" ht="20.100000000000001" customHeight="1" x14ac:dyDescent="0.25">
      <c r="A23" s="93"/>
      <c r="B23" s="11" t="str">
        <f>'1. Basic'!B25</f>
        <v>Dish 19</v>
      </c>
      <c r="C23" s="40">
        <f>'1. Basic'!C25</f>
        <v>30</v>
      </c>
      <c r="D23" s="40">
        <f>'1. Basic'!D25</f>
        <v>110</v>
      </c>
      <c r="E23" s="47">
        <f t="shared" si="0"/>
        <v>88</v>
      </c>
      <c r="F23" s="47">
        <f t="shared" si="1"/>
        <v>58</v>
      </c>
      <c r="G23" s="12">
        <f t="shared" si="2"/>
        <v>0.34090909090909088</v>
      </c>
      <c r="H23" s="12">
        <f t="shared" si="3"/>
        <v>0.65909090909090906</v>
      </c>
      <c r="I23" s="13">
        <f>'2. Sales Volumes'!J23</f>
        <v>110</v>
      </c>
      <c r="J23" s="3">
        <v>5</v>
      </c>
      <c r="K23" s="15"/>
      <c r="L23" s="15"/>
      <c r="M23" s="15"/>
      <c r="N23" s="15"/>
      <c r="U23" s="23">
        <f t="shared" si="4"/>
        <v>110</v>
      </c>
      <c r="V23" s="23"/>
      <c r="W23" s="18">
        <f t="shared" si="5"/>
        <v>0.65909090909090906</v>
      </c>
      <c r="X23" s="18"/>
    </row>
    <row r="24" spans="1:24" ht="20.100000000000001" customHeight="1" thickBot="1" x14ac:dyDescent="0.3">
      <c r="A24" s="94"/>
      <c r="B24" s="19" t="str">
        <f>'1. Basic'!B26</f>
        <v>Dish 20</v>
      </c>
      <c r="C24" s="50">
        <f>'1. Basic'!C26</f>
        <v>30</v>
      </c>
      <c r="D24" s="50">
        <f>'1. Basic'!D26</f>
        <v>110</v>
      </c>
      <c r="E24" s="48">
        <f t="shared" si="0"/>
        <v>88</v>
      </c>
      <c r="F24" s="48">
        <f t="shared" si="1"/>
        <v>58</v>
      </c>
      <c r="G24" s="20">
        <f t="shared" si="2"/>
        <v>0.34090909090909088</v>
      </c>
      <c r="H24" s="20">
        <f t="shared" si="3"/>
        <v>0.65909090909090906</v>
      </c>
      <c r="I24" s="21">
        <f>'2. Sales Volumes'!J24</f>
        <v>120</v>
      </c>
      <c r="J24" s="4">
        <v>1</v>
      </c>
      <c r="K24" s="15"/>
      <c r="L24" s="15"/>
      <c r="M24" s="15"/>
      <c r="N24" s="15"/>
      <c r="U24" s="23">
        <f t="shared" si="4"/>
        <v>120</v>
      </c>
      <c r="V24" s="23"/>
      <c r="W24" s="18">
        <f t="shared" si="5"/>
        <v>0.65909090909090906</v>
      </c>
      <c r="X24" s="18"/>
    </row>
    <row r="25" spans="1:24" ht="15.75" thickBot="1" x14ac:dyDescent="0.3">
      <c r="A25" s="58"/>
      <c r="B25" s="59"/>
      <c r="C25" s="60"/>
      <c r="D25" s="60"/>
      <c r="E25" s="59"/>
      <c r="F25" s="59"/>
      <c r="G25" s="59"/>
      <c r="H25" s="59"/>
      <c r="I25" s="61"/>
      <c r="J25" s="62"/>
    </row>
  </sheetData>
  <mergeCells count="3">
    <mergeCell ref="A5:A24"/>
    <mergeCell ref="A1:J1"/>
    <mergeCell ref="A2:J2"/>
  </mergeCells>
  <conditionalFormatting sqref="N5:N24 J25:N1048576 K4:N4 H3 H5:H104857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:G1048576 G3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:J2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E38981466752439E4E8425AEAA6A04" ma:contentTypeVersion="11" ma:contentTypeDescription="Create a new document." ma:contentTypeScope="" ma:versionID="522c7f1a20f8f82f066f4fdb7cfba223">
  <xsd:schema xmlns:xsd="http://www.w3.org/2001/XMLSchema" xmlns:xs="http://www.w3.org/2001/XMLSchema" xmlns:p="http://schemas.microsoft.com/office/2006/metadata/properties" xmlns:ns2="9ee4cd32-7a35-43a2-acea-8f6de449dfeb" xmlns:ns3="94322a42-092a-4cbc-94c3-72943959cce5" targetNamespace="http://schemas.microsoft.com/office/2006/metadata/properties" ma:root="true" ma:fieldsID="88ff653409eebe8f0e4e733f319fbb66" ns2:_="" ns3:_="">
    <xsd:import namespace="9ee4cd32-7a35-43a2-acea-8f6de449dfeb"/>
    <xsd:import namespace="94322a42-092a-4cbc-94c3-72943959cc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4cd32-7a35-43a2-acea-8f6de449df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22a42-092a-4cbc-94c3-72943959cce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6919C0-50D0-452C-ACC5-5F86451AE9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e4cd32-7a35-43a2-acea-8f6de449dfeb"/>
    <ds:schemaRef ds:uri="94322a42-092a-4cbc-94c3-72943959cc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60DC1A-1204-4947-9EFA-9A057AC861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093309-F9D1-4937-8401-589B78E1E8F0}">
  <ds:schemaRefs>
    <ds:schemaRef ds:uri="http://purl.org/dc/dcmitype/"/>
    <ds:schemaRef ds:uri="http://schemas.microsoft.com/office/2006/metadata/properties"/>
    <ds:schemaRef ds:uri="http://purl.org/dc/terms/"/>
    <ds:schemaRef ds:uri="9ee4cd32-7a35-43a2-acea-8f6de449dfeb"/>
    <ds:schemaRef ds:uri="http://schemas.microsoft.com/office/2006/documentManagement/types"/>
    <ds:schemaRef ds:uri="94322a42-092a-4cbc-94c3-72943959cce5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Basic</vt:lpstr>
      <vt:lpstr>2. Sales Volumes</vt:lpstr>
      <vt:lpstr>3. StarDog</vt:lpstr>
      <vt:lpstr>4. Dish Complexity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Hall, Alex</dc:creator>
  <cp:keywords/>
  <dc:description/>
  <cp:lastModifiedBy>Gately, Lynn</cp:lastModifiedBy>
  <cp:revision/>
  <dcterms:created xsi:type="dcterms:W3CDTF">2020-06-05T07:32:07Z</dcterms:created>
  <dcterms:modified xsi:type="dcterms:W3CDTF">2022-02-21T07:38:11Z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0x010100B2E38981466752439E4E8425AEAA6A04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